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10" windowHeight="11010" activeTab="2"/>
  </bookViews>
  <sheets>
    <sheet name="Internal Migration Educ 0" sheetId="1" r:id="rId1"/>
    <sheet name="Internal Migration Educ 1" sheetId="3" r:id="rId2"/>
    <sheet name="Internal Migration Educ 2" sheetId="4" r:id="rId3"/>
    <sheet name="Sheet1" sheetId="5" r:id="rId4"/>
    <sheet name="Sheet2" sheetId="6" r:id="rId5"/>
  </sheets>
  <calcPr calcId="125725"/>
</workbook>
</file>

<file path=xl/calcChain.xml><?xml version="1.0" encoding="utf-8"?>
<calcChain xmlns="http://schemas.openxmlformats.org/spreadsheetml/2006/main">
  <c r="I19" i="4"/>
  <c r="I16" i="3"/>
  <c r="CC64" i="1"/>
  <c r="CD64"/>
  <c r="BX75"/>
  <c r="CD75" s="1"/>
  <c r="CA53"/>
  <c r="CG53" s="1"/>
  <c r="BZ53"/>
  <c r="CF53" s="1"/>
  <c r="BY53"/>
  <c r="CE53" s="1"/>
  <c r="AB409" i="4"/>
  <c r="AB408"/>
  <c r="AB407"/>
  <c r="AB406"/>
  <c r="AB388"/>
  <c r="AB387"/>
  <c r="AB366"/>
  <c r="AB365"/>
  <c r="AB364"/>
  <c r="AB343"/>
  <c r="AB342"/>
  <c r="AB341"/>
  <c r="AB297"/>
  <c r="AB296"/>
  <c r="AB295"/>
  <c r="AB205"/>
  <c r="AB204"/>
  <c r="AB203"/>
  <c r="AB182"/>
  <c r="AB181"/>
  <c r="AB180"/>
  <c r="AB159"/>
  <c r="AB158"/>
  <c r="AB157"/>
  <c r="AB136"/>
  <c r="AB135"/>
  <c r="AB134"/>
  <c r="AB67"/>
  <c r="AB66"/>
  <c r="AB65"/>
  <c r="AB44"/>
  <c r="AB43"/>
  <c r="AB42"/>
  <c r="BX36"/>
  <c r="BX50" s="1"/>
  <c r="BX35"/>
  <c r="BX49" s="1"/>
  <c r="BX34"/>
  <c r="BX48" s="1"/>
  <c r="BX33"/>
  <c r="BX47" s="1"/>
  <c r="BX32"/>
  <c r="BX46" s="1"/>
  <c r="BX31"/>
  <c r="BX45" s="1"/>
  <c r="BX30"/>
  <c r="BX44" s="1"/>
  <c r="BX29"/>
  <c r="BX43" s="1"/>
  <c r="BX28"/>
  <c r="BX42" s="1"/>
  <c r="BX27"/>
  <c r="BX41" s="1"/>
  <c r="BX26"/>
  <c r="BX40" s="1"/>
  <c r="BX25"/>
  <c r="BX39" s="1"/>
  <c r="BX24"/>
  <c r="BX38" s="1"/>
  <c r="BT24"/>
  <c r="BS24"/>
  <c r="BR24"/>
  <c r="BQ24"/>
  <c r="BP24"/>
  <c r="BO24"/>
  <c r="BN24"/>
  <c r="BM24"/>
  <c r="BL24"/>
  <c r="BK24"/>
  <c r="BJ24"/>
  <c r="BI24"/>
  <c r="BH24"/>
  <c r="CA23"/>
  <c r="CG23" i="1" s="1"/>
  <c r="BZ23" i="4"/>
  <c r="CF23" i="1" s="1"/>
  <c r="BY23" i="4"/>
  <c r="CE23" i="1" s="1"/>
  <c r="BT23" i="4"/>
  <c r="BT34" s="1"/>
  <c r="AO30" s="1"/>
  <c r="CA46" s="1"/>
  <c r="CG46" i="1" s="1"/>
  <c r="CG81" s="1"/>
  <c r="BS23" i="4"/>
  <c r="BS37" s="1"/>
  <c r="AN33" s="1"/>
  <c r="BR23"/>
  <c r="BR34" s="1"/>
  <c r="AM30" s="1"/>
  <c r="BQ23"/>
  <c r="BQ36" s="1"/>
  <c r="AL32" s="1"/>
  <c r="BP23"/>
  <c r="BP37" s="1"/>
  <c r="AK33" s="1"/>
  <c r="BO23"/>
  <c r="BO35" s="1"/>
  <c r="AJ31" s="1"/>
  <c r="BN23"/>
  <c r="BN36" s="1"/>
  <c r="AI32" s="1"/>
  <c r="BZ48" s="1"/>
  <c r="CF48" i="1" s="1"/>
  <c r="CG72" s="1"/>
  <c r="BM23" i="4"/>
  <c r="BM32" s="1"/>
  <c r="AH28" s="1"/>
  <c r="BL23"/>
  <c r="BL34" s="1"/>
  <c r="AG30" s="1"/>
  <c r="BK23"/>
  <c r="BK37" s="1"/>
  <c r="AF33" s="1"/>
  <c r="BJ23"/>
  <c r="BJ34" s="1"/>
  <c r="AE30" s="1"/>
  <c r="BI23"/>
  <c r="BI36" s="1"/>
  <c r="AD32" s="1"/>
  <c r="BH23"/>
  <c r="BH37" s="1"/>
  <c r="AC33" s="1"/>
  <c r="BY49" s="1"/>
  <c r="CE49" i="1" s="1"/>
  <c r="CG62" s="1"/>
  <c r="BT5" i="4"/>
  <c r="BS5"/>
  <c r="BR5"/>
  <c r="BQ5"/>
  <c r="BP5"/>
  <c r="BO5"/>
  <c r="BN5"/>
  <c r="BM5"/>
  <c r="BL5"/>
  <c r="BK5"/>
  <c r="BJ5"/>
  <c r="BI5"/>
  <c r="BH5"/>
  <c r="BT4"/>
  <c r="BT16" s="1"/>
  <c r="AO14" s="1"/>
  <c r="CA33" s="1"/>
  <c r="CG33" i="1" s="1"/>
  <c r="CA82" s="1"/>
  <c r="BS4" i="4"/>
  <c r="BR4"/>
  <c r="BQ4"/>
  <c r="BQ14" s="1"/>
  <c r="AL12" s="1"/>
  <c r="BP4"/>
  <c r="BO4"/>
  <c r="BN4"/>
  <c r="BM4"/>
  <c r="BM18" s="1"/>
  <c r="AH16" s="1"/>
  <c r="BL4"/>
  <c r="BL16" s="1"/>
  <c r="AG14" s="1"/>
  <c r="BK4"/>
  <c r="BJ4"/>
  <c r="BI4"/>
  <c r="BI14" s="1"/>
  <c r="AD12" s="1"/>
  <c r="BH4"/>
  <c r="BH14" s="1"/>
  <c r="AC12" s="1"/>
  <c r="BY31" s="1"/>
  <c r="CE31" i="1" s="1"/>
  <c r="CA58" s="1"/>
  <c r="AB409" i="3"/>
  <c r="AB408"/>
  <c r="AB407"/>
  <c r="AB406"/>
  <c r="AB388"/>
  <c r="AB387"/>
  <c r="AB366"/>
  <c r="AB365"/>
  <c r="AB364"/>
  <c r="AB343"/>
  <c r="AB342"/>
  <c r="AB341"/>
  <c r="AB297"/>
  <c r="AB296"/>
  <c r="AB295"/>
  <c r="AB205"/>
  <c r="AB204"/>
  <c r="AB203"/>
  <c r="AB182"/>
  <c r="AB181"/>
  <c r="AB180"/>
  <c r="AB159"/>
  <c r="AB158"/>
  <c r="AB157"/>
  <c r="AB136"/>
  <c r="AB135"/>
  <c r="AB134"/>
  <c r="AB67"/>
  <c r="AB66"/>
  <c r="AB65"/>
  <c r="AB44"/>
  <c r="AB43"/>
  <c r="AB42"/>
  <c r="BX36"/>
  <c r="BX50" s="1"/>
  <c r="BX35"/>
  <c r="BX49" s="1"/>
  <c r="BX34"/>
  <c r="BX48" s="1"/>
  <c r="BX33"/>
  <c r="BX47" s="1"/>
  <c r="BX32"/>
  <c r="BX46" s="1"/>
  <c r="BX31"/>
  <c r="BX45" s="1"/>
  <c r="BX30"/>
  <c r="BX44" s="1"/>
  <c r="BX29"/>
  <c r="BX43" s="1"/>
  <c r="BX28"/>
  <c r="BX42" s="1"/>
  <c r="BX27"/>
  <c r="BX41" s="1"/>
  <c r="BX26"/>
  <c r="BX40" s="1"/>
  <c r="BX25"/>
  <c r="BX39" s="1"/>
  <c r="BX24"/>
  <c r="BX38" s="1"/>
  <c r="BT24"/>
  <c r="BS24"/>
  <c r="BR24"/>
  <c r="BQ24"/>
  <c r="BP24"/>
  <c r="BO24"/>
  <c r="BN24"/>
  <c r="BM24"/>
  <c r="BL24"/>
  <c r="BK24"/>
  <c r="BJ24"/>
  <c r="BI24"/>
  <c r="BH24"/>
  <c r="CA23"/>
  <c r="CD23" i="1" s="1"/>
  <c r="BZ23" i="3"/>
  <c r="CC23" i="1" s="1"/>
  <c r="BY23" i="3"/>
  <c r="CB23" i="1" s="1"/>
  <c r="BT23" i="3"/>
  <c r="BS23"/>
  <c r="BS34" s="1"/>
  <c r="AN30" s="1"/>
  <c r="BR23"/>
  <c r="BQ23"/>
  <c r="BQ34" s="1"/>
  <c r="AL30" s="1"/>
  <c r="BP23"/>
  <c r="BP36" s="1"/>
  <c r="AK32" s="1"/>
  <c r="BO23"/>
  <c r="BO37" s="1"/>
  <c r="AJ33" s="1"/>
  <c r="BN23"/>
  <c r="BN35" s="1"/>
  <c r="AI31" s="1"/>
  <c r="BZ47" s="1"/>
  <c r="CC47" i="1" s="1"/>
  <c r="CF71" s="1"/>
  <c r="BM23" i="3"/>
  <c r="BM36" s="1"/>
  <c r="AH32" s="1"/>
  <c r="BL23"/>
  <c r="BK23"/>
  <c r="BK34" s="1"/>
  <c r="AF30" s="1"/>
  <c r="BJ23"/>
  <c r="BJ37" s="1"/>
  <c r="AE33" s="1"/>
  <c r="BI23"/>
  <c r="BH23"/>
  <c r="BH36" s="1"/>
  <c r="AC32" s="1"/>
  <c r="BY48" s="1"/>
  <c r="CB48" i="1" s="1"/>
  <c r="CF61" s="1"/>
  <c r="BT5" i="3"/>
  <c r="BS5"/>
  <c r="BR5"/>
  <c r="BQ5"/>
  <c r="BP5"/>
  <c r="BO5"/>
  <c r="BN5"/>
  <c r="BM5"/>
  <c r="BL5"/>
  <c r="BK5"/>
  <c r="BJ5"/>
  <c r="BI5"/>
  <c r="BH5"/>
  <c r="BT4"/>
  <c r="BS4"/>
  <c r="BR4"/>
  <c r="BQ4"/>
  <c r="BP4"/>
  <c r="BO4"/>
  <c r="BN4"/>
  <c r="BM4"/>
  <c r="BL4"/>
  <c r="BK4"/>
  <c r="BJ4"/>
  <c r="BI4"/>
  <c r="BH4"/>
  <c r="AB42" i="1"/>
  <c r="AB43"/>
  <c r="AB44"/>
  <c r="AB65"/>
  <c r="AB66"/>
  <c r="AB67"/>
  <c r="AB134"/>
  <c r="AB135"/>
  <c r="AB136"/>
  <c r="AB157"/>
  <c r="AB158"/>
  <c r="AB159"/>
  <c r="AB180"/>
  <c r="AB181"/>
  <c r="AB182"/>
  <c r="AB203"/>
  <c r="AB204"/>
  <c r="AB205"/>
  <c r="AB295"/>
  <c r="AB296"/>
  <c r="AB297"/>
  <c r="AB341"/>
  <c r="AB342"/>
  <c r="AB343"/>
  <c r="AB364"/>
  <c r="AB365"/>
  <c r="AB366"/>
  <c r="AB387"/>
  <c r="AB388"/>
  <c r="AB406"/>
  <c r="AB407"/>
  <c r="AB408"/>
  <c r="AB409"/>
  <c r="CA23"/>
  <c r="BW76" s="1"/>
  <c r="CC76" s="1"/>
  <c r="BZ23"/>
  <c r="BW65" s="1"/>
  <c r="CC65" s="1"/>
  <c r="BY23"/>
  <c r="BW54" s="1"/>
  <c r="CC54" s="1"/>
  <c r="BX36"/>
  <c r="BX50" s="1"/>
  <c r="BX63" s="1"/>
  <c r="BX35"/>
  <c r="BX49" s="1"/>
  <c r="BX62" s="1"/>
  <c r="BX25"/>
  <c r="BX39" s="1"/>
  <c r="BX26"/>
  <c r="BX40" s="1"/>
  <c r="BX27"/>
  <c r="BX41" s="1"/>
  <c r="BX54" s="1"/>
  <c r="BX28"/>
  <c r="BX42" s="1"/>
  <c r="BX55" s="1"/>
  <c r="BX29"/>
  <c r="BX43" s="1"/>
  <c r="BX56" s="1"/>
  <c r="CD56" s="1"/>
  <c r="BX30"/>
  <c r="BX44" s="1"/>
  <c r="BX57" s="1"/>
  <c r="BX31"/>
  <c r="BX45" s="1"/>
  <c r="BX58" s="1"/>
  <c r="BX32"/>
  <c r="BX46" s="1"/>
  <c r="BX59" s="1"/>
  <c r="BX33"/>
  <c r="BX47" s="1"/>
  <c r="BX60" s="1"/>
  <c r="BX34"/>
  <c r="BX48" s="1"/>
  <c r="BX61" s="1"/>
  <c r="BX24"/>
  <c r="BX38" s="1"/>
  <c r="BJ24"/>
  <c r="BK24"/>
  <c r="BL24"/>
  <c r="BM24"/>
  <c r="BN24"/>
  <c r="BO24"/>
  <c r="BP24"/>
  <c r="BQ24"/>
  <c r="BR24"/>
  <c r="BS24"/>
  <c r="BT24"/>
  <c r="BI24"/>
  <c r="BI23"/>
  <c r="BJ23"/>
  <c r="BK23"/>
  <c r="BL23"/>
  <c r="BM23"/>
  <c r="BN23"/>
  <c r="BO23"/>
  <c r="BP23"/>
  <c r="BQ23"/>
  <c r="BR23"/>
  <c r="BS23"/>
  <c r="BT23"/>
  <c r="BH24"/>
  <c r="BH23"/>
  <c r="BI4"/>
  <c r="BJ4"/>
  <c r="BK4"/>
  <c r="BL4"/>
  <c r="BM4"/>
  <c r="BN4"/>
  <c r="BO4"/>
  <c r="BP4"/>
  <c r="BQ4"/>
  <c r="BR4"/>
  <c r="BS4"/>
  <c r="BT4"/>
  <c r="BT5"/>
  <c r="BS5"/>
  <c r="BR5"/>
  <c r="BQ5"/>
  <c r="BP5"/>
  <c r="BO5"/>
  <c r="BN5"/>
  <c r="BM5"/>
  <c r="BM18" s="1"/>
  <c r="AH16" s="1"/>
  <c r="BL5"/>
  <c r="BK5"/>
  <c r="BJ5"/>
  <c r="BI5"/>
  <c r="BH5"/>
  <c r="BH4"/>
  <c r="BO14" i="4" l="1"/>
  <c r="AJ12" s="1"/>
  <c r="BK11"/>
  <c r="AF9" s="1"/>
  <c r="BT13" i="1"/>
  <c r="AO11" s="1"/>
  <c r="CA30" s="1"/>
  <c r="BY79" s="1"/>
  <c r="BH16" i="3"/>
  <c r="AC14" s="1"/>
  <c r="BY33" s="1"/>
  <c r="CB33" i="1" s="1"/>
  <c r="BZ60" s="1"/>
  <c r="BJ16" i="4"/>
  <c r="AE14" s="1"/>
  <c r="BN14"/>
  <c r="AI12" s="1"/>
  <c r="BZ31" s="1"/>
  <c r="CF31" i="1" s="1"/>
  <c r="CA69" s="1"/>
  <c r="BR16" i="4"/>
  <c r="AM14" s="1"/>
  <c r="BH17"/>
  <c r="AC15" s="1"/>
  <c r="BY34" s="1"/>
  <c r="CE34" i="1" s="1"/>
  <c r="CA61" s="1"/>
  <c r="BT37" i="4"/>
  <c r="AO33" s="1"/>
  <c r="CA49" s="1"/>
  <c r="CG49" i="1" s="1"/>
  <c r="CG84" s="1"/>
  <c r="BM35" i="4"/>
  <c r="AH31" s="1"/>
  <c r="BM37"/>
  <c r="AH33" s="1"/>
  <c r="BM29"/>
  <c r="AH25" s="1"/>
  <c r="BK28"/>
  <c r="BS34"/>
  <c r="AN30" s="1"/>
  <c r="BM31"/>
  <c r="AH27" s="1"/>
  <c r="BK34"/>
  <c r="AF30" s="1"/>
  <c r="BS36"/>
  <c r="AN32" s="1"/>
  <c r="BL27"/>
  <c r="BK31"/>
  <c r="AF27" s="1"/>
  <c r="BM36"/>
  <c r="AH32" s="1"/>
  <c r="BK27"/>
  <c r="BT33"/>
  <c r="AO29" s="1"/>
  <c r="CA45" s="1"/>
  <c r="CG45" i="1" s="1"/>
  <c r="CG80" s="1"/>
  <c r="BK30" i="4"/>
  <c r="AF26" s="1"/>
  <c r="BM33"/>
  <c r="AH29" s="1"/>
  <c r="BT35"/>
  <c r="AO31" s="1"/>
  <c r="CA47" s="1"/>
  <c r="CG47" i="1" s="1"/>
  <c r="CG82" s="1"/>
  <c r="BS35" i="4"/>
  <c r="AN31" s="1"/>
  <c r="BQ7"/>
  <c r="BJ19"/>
  <c r="AE17" s="1"/>
  <c r="BQ16"/>
  <c r="AL14" s="1"/>
  <c r="BK15"/>
  <c r="AF13" s="1"/>
  <c r="BS15"/>
  <c r="AN13" s="1"/>
  <c r="BQ13"/>
  <c r="AL11" s="1"/>
  <c r="BI13"/>
  <c r="AD11" s="1"/>
  <c r="BT11"/>
  <c r="AO9" s="1"/>
  <c r="CA28" s="1"/>
  <c r="CG28" i="1" s="1"/>
  <c r="CA77" s="1"/>
  <c r="BL11" i="4"/>
  <c r="AG9" s="1"/>
  <c r="BT9"/>
  <c r="CA26" s="1"/>
  <c r="CG26" i="1" s="1"/>
  <c r="BO17" i="4"/>
  <c r="AJ15" s="1"/>
  <c r="BL9"/>
  <c r="BI34" i="3"/>
  <c r="AD30" s="1"/>
  <c r="BR37"/>
  <c r="AM33" s="1"/>
  <c r="BL38"/>
  <c r="AG34" s="1"/>
  <c r="BT38"/>
  <c r="AO34" s="1"/>
  <c r="CA50" s="1"/>
  <c r="CD50" i="1" s="1"/>
  <c r="CF85" s="1"/>
  <c r="BN30" i="3"/>
  <c r="AI26" s="1"/>
  <c r="BZ42" s="1"/>
  <c r="CC42" i="1" s="1"/>
  <c r="CF66" s="1"/>
  <c r="BJ16" i="3"/>
  <c r="AE14" s="1"/>
  <c r="BR16"/>
  <c r="AM14" s="1"/>
  <c r="BL18"/>
  <c r="AG16" s="1"/>
  <c r="BT18"/>
  <c r="AO16" s="1"/>
  <c r="CA35" s="1"/>
  <c r="CD35" i="1" s="1"/>
  <c r="BZ84" s="1"/>
  <c r="BN18" i="3"/>
  <c r="AI16" s="1"/>
  <c r="BZ35" s="1"/>
  <c r="CC35" i="1" s="1"/>
  <c r="BZ73" s="1"/>
  <c r="BI16" i="3"/>
  <c r="AD14" s="1"/>
  <c r="BP16"/>
  <c r="AK14" s="1"/>
  <c r="BQ16"/>
  <c r="AL14" s="1"/>
  <c r="BO18"/>
  <c r="AJ16" s="1"/>
  <c r="BM18"/>
  <c r="AH16" s="1"/>
  <c r="BL13" i="1"/>
  <c r="AG11" s="1"/>
  <c r="BI31"/>
  <c r="AD27" s="1"/>
  <c r="BK12"/>
  <c r="AF10" s="1"/>
  <c r="BI18"/>
  <c r="AD16" s="1"/>
  <c r="BQ8"/>
  <c r="BP14"/>
  <c r="AK12" s="1"/>
  <c r="CD57"/>
  <c r="BX68"/>
  <c r="CD60"/>
  <c r="BX71"/>
  <c r="CD63"/>
  <c r="BX74"/>
  <c r="CD58"/>
  <c r="BX69"/>
  <c r="BX66"/>
  <c r="CD55"/>
  <c r="CD59"/>
  <c r="BX70"/>
  <c r="BX73"/>
  <c r="CD62"/>
  <c r="CD61"/>
  <c r="BX72"/>
  <c r="BX65"/>
  <c r="CD54"/>
  <c r="BX67"/>
  <c r="BP17" i="4"/>
  <c r="AK15" s="1"/>
  <c r="BM38"/>
  <c r="AH34" s="1"/>
  <c r="BI26"/>
  <c r="BO29"/>
  <c r="AJ25" s="1"/>
  <c r="BO30"/>
  <c r="AJ26" s="1"/>
  <c r="BQ31"/>
  <c r="AL27" s="1"/>
  <c r="BO32"/>
  <c r="AJ28" s="1"/>
  <c r="BQ33"/>
  <c r="AL29" s="1"/>
  <c r="BQ34"/>
  <c r="AL30" s="1"/>
  <c r="BQ37"/>
  <c r="AL33" s="1"/>
  <c r="BI27"/>
  <c r="BL29"/>
  <c r="AG25" s="1"/>
  <c r="BI30"/>
  <c r="AD26" s="1"/>
  <c r="BL31"/>
  <c r="AG27" s="1"/>
  <c r="BK32"/>
  <c r="AF28" s="1"/>
  <c r="BO33"/>
  <c r="AJ29" s="1"/>
  <c r="BO34"/>
  <c r="AJ30" s="1"/>
  <c r="BQ35"/>
  <c r="AL31" s="1"/>
  <c r="BO36"/>
  <c r="AJ32" s="1"/>
  <c r="BO37"/>
  <c r="AJ33" s="1"/>
  <c r="BI29"/>
  <c r="AD25" s="1"/>
  <c r="BS26"/>
  <c r="BT27"/>
  <c r="CA39" s="1"/>
  <c r="CG39" i="1" s="1"/>
  <c r="BI31" i="4"/>
  <c r="AD27" s="1"/>
  <c r="BL33"/>
  <c r="AG29" s="1"/>
  <c r="BI34"/>
  <c r="AD30" s="1"/>
  <c r="BL35"/>
  <c r="AG31" s="1"/>
  <c r="BK36"/>
  <c r="AF32" s="1"/>
  <c r="BL37"/>
  <c r="AG33" s="1"/>
  <c r="BT38"/>
  <c r="AO34" s="1"/>
  <c r="CA50" s="1"/>
  <c r="CG50" i="1" s="1"/>
  <c r="CG85" s="1"/>
  <c r="BQ26" i="4"/>
  <c r="BS27"/>
  <c r="BS28"/>
  <c r="BI33"/>
  <c r="AD29" s="1"/>
  <c r="BK35"/>
  <c r="AF31" s="1"/>
  <c r="BI37"/>
  <c r="AD33" s="1"/>
  <c r="BR38"/>
  <c r="AM34" s="1"/>
  <c r="BO26"/>
  <c r="BQ27"/>
  <c r="BO28"/>
  <c r="BT29"/>
  <c r="AO25" s="1"/>
  <c r="CA41" s="1"/>
  <c r="CG41" i="1" s="1"/>
  <c r="CG76" s="1"/>
  <c r="BS30" i="4"/>
  <c r="AN26" s="1"/>
  <c r="BT31"/>
  <c r="AO27" s="1"/>
  <c r="CA43" s="1"/>
  <c r="CG43" i="1" s="1"/>
  <c r="CG78" s="1"/>
  <c r="BI35" i="4"/>
  <c r="AD31" s="1"/>
  <c r="BL38"/>
  <c r="AG34" s="1"/>
  <c r="BK26"/>
  <c r="BM27"/>
  <c r="BM28"/>
  <c r="BQ29"/>
  <c r="AL25" s="1"/>
  <c r="BQ30"/>
  <c r="AL26" s="1"/>
  <c r="BS31"/>
  <c r="AN27" s="1"/>
  <c r="BS32"/>
  <c r="AN28" s="1"/>
  <c r="BJ38"/>
  <c r="AE34" s="1"/>
  <c r="BS38"/>
  <c r="AN34" s="1"/>
  <c r="BL7"/>
  <c r="BI9"/>
  <c r="BQ12"/>
  <c r="AL10" s="1"/>
  <c r="BI15"/>
  <c r="AD13" s="1"/>
  <c r="BI16"/>
  <c r="AD14" s="1"/>
  <c r="BK19"/>
  <c r="AF17" s="1"/>
  <c r="BS19"/>
  <c r="AN17" s="1"/>
  <c r="BN18"/>
  <c r="AI16" s="1"/>
  <c r="BZ35" s="1"/>
  <c r="CF35" i="1" s="1"/>
  <c r="CA73" s="1"/>
  <c r="BK7" i="4"/>
  <c r="BQ8"/>
  <c r="BI11"/>
  <c r="AD9" s="1"/>
  <c r="BI12"/>
  <c r="AD10" s="1"/>
  <c r="BT19"/>
  <c r="AO17" s="1"/>
  <c r="CA36" s="1"/>
  <c r="CG36" i="1" s="1"/>
  <c r="CA85" s="1"/>
  <c r="BI7" i="4"/>
  <c r="BI8"/>
  <c r="BT17"/>
  <c r="AO15" s="1"/>
  <c r="CA34" s="1"/>
  <c r="CG34" i="1" s="1"/>
  <c r="CA83" s="1"/>
  <c r="BT13" i="4"/>
  <c r="AO11" s="1"/>
  <c r="CA30" s="1"/>
  <c r="CG30" i="1" s="1"/>
  <c r="CA79" s="1"/>
  <c r="BT15" i="4"/>
  <c r="AO13" s="1"/>
  <c r="CA32" s="1"/>
  <c r="CG32" i="1" s="1"/>
  <c r="CA81" s="1"/>
  <c r="BQ17" i="4"/>
  <c r="AL15" s="1"/>
  <c r="BR19"/>
  <c r="AM17" s="1"/>
  <c r="BP14"/>
  <c r="AK12" s="1"/>
  <c r="BJ18"/>
  <c r="AE16" s="1"/>
  <c r="BR18"/>
  <c r="AM16" s="1"/>
  <c r="BT7"/>
  <c r="CA24" s="1"/>
  <c r="CG24" i="1" s="1"/>
  <c r="BQ9" i="4"/>
  <c r="BS11"/>
  <c r="AN9" s="1"/>
  <c r="BO13"/>
  <c r="AJ11" s="1"/>
  <c r="BQ15"/>
  <c r="AL13" s="1"/>
  <c r="BL17"/>
  <c r="AG15" s="1"/>
  <c r="BT18"/>
  <c r="AO16" s="1"/>
  <c r="CA35" s="1"/>
  <c r="CG35" i="1" s="1"/>
  <c r="CA84" s="1"/>
  <c r="BI18" i="4"/>
  <c r="AD16" s="1"/>
  <c r="BQ18"/>
  <c r="AL16" s="1"/>
  <c r="BS7"/>
  <c r="BO9"/>
  <c r="BQ11"/>
  <c r="AL9" s="1"/>
  <c r="BL13"/>
  <c r="AG11" s="1"/>
  <c r="BL15"/>
  <c r="AG13" s="1"/>
  <c r="BI17"/>
  <c r="AD15" s="1"/>
  <c r="BL18"/>
  <c r="AG16" s="1"/>
  <c r="BM14"/>
  <c r="AH12" s="1"/>
  <c r="BJ7"/>
  <c r="BR7"/>
  <c r="BH8"/>
  <c r="BY25" s="1"/>
  <c r="CE25" i="1" s="1"/>
  <c r="BP8" i="4"/>
  <c r="BN9"/>
  <c r="BZ26" s="1"/>
  <c r="CF26" i="1" s="1"/>
  <c r="BL10" i="4"/>
  <c r="AG8" s="1"/>
  <c r="BT10"/>
  <c r="AO8" s="1"/>
  <c r="CA27" s="1"/>
  <c r="CG27" i="1" s="1"/>
  <c r="CA76" s="1"/>
  <c r="BJ11" i="4"/>
  <c r="AE9" s="1"/>
  <c r="BR11"/>
  <c r="AM9" s="1"/>
  <c r="BH12"/>
  <c r="AC10" s="1"/>
  <c r="BY29" s="1"/>
  <c r="CE29" i="1" s="1"/>
  <c r="CA56" s="1"/>
  <c r="BP12" i="4"/>
  <c r="AK10" s="1"/>
  <c r="BN13"/>
  <c r="AI11" s="1"/>
  <c r="BZ30" s="1"/>
  <c r="CF30" i="1" s="1"/>
  <c r="CA68" s="1"/>
  <c r="BL14" i="4"/>
  <c r="AG12" s="1"/>
  <c r="BT14"/>
  <c r="AO12" s="1"/>
  <c r="CA31" s="1"/>
  <c r="CG31" i="1" s="1"/>
  <c r="CA80" s="1"/>
  <c r="BJ15" i="4"/>
  <c r="AE13" s="1"/>
  <c r="BR15"/>
  <c r="AM13" s="1"/>
  <c r="BH16"/>
  <c r="AC14" s="1"/>
  <c r="BY33" s="1"/>
  <c r="CE33" i="1" s="1"/>
  <c r="CA60" s="1"/>
  <c r="BP16" i="4"/>
  <c r="AK14" s="1"/>
  <c r="BN17"/>
  <c r="AI15" s="1"/>
  <c r="BZ34" s="1"/>
  <c r="CF34" i="1" s="1"/>
  <c r="CA72" s="1"/>
  <c r="BK18" i="4"/>
  <c r="AF16" s="1"/>
  <c r="BS18"/>
  <c r="AN16" s="1"/>
  <c r="BI19"/>
  <c r="AD17" s="1"/>
  <c r="BQ19"/>
  <c r="AL17" s="1"/>
  <c r="BH26"/>
  <c r="BY38" s="1"/>
  <c r="CE38" i="1" s="1"/>
  <c r="BP26" i="4"/>
  <c r="BJ27"/>
  <c r="BR27"/>
  <c r="BL28"/>
  <c r="BT28"/>
  <c r="CA40" s="1"/>
  <c r="CG40" i="1" s="1"/>
  <c r="BN29" i="4"/>
  <c r="AI25" s="1"/>
  <c r="BZ41" s="1"/>
  <c r="CF41" i="1" s="1"/>
  <c r="CG65" s="1"/>
  <c r="BH30" i="4"/>
  <c r="AC26" s="1"/>
  <c r="BY42" s="1"/>
  <c r="CE42" i="1" s="1"/>
  <c r="CG55" s="1"/>
  <c r="BP30" i="4"/>
  <c r="AK26" s="1"/>
  <c r="BJ31"/>
  <c r="AE27" s="1"/>
  <c r="BR31"/>
  <c r="AM27" s="1"/>
  <c r="BL32"/>
  <c r="AG28" s="1"/>
  <c r="BT32"/>
  <c r="AO28" s="1"/>
  <c r="CA44" s="1"/>
  <c r="CG44" i="1" s="1"/>
  <c r="CG79" s="1"/>
  <c r="BN33" i="4"/>
  <c r="AI29" s="1"/>
  <c r="BZ45" s="1"/>
  <c r="CF45" i="1" s="1"/>
  <c r="CG69" s="1"/>
  <c r="BH34" i="4"/>
  <c r="AC30" s="1"/>
  <c r="BY46" s="1"/>
  <c r="CE46" i="1" s="1"/>
  <c r="CG59" s="1"/>
  <c r="BP34" i="4"/>
  <c r="AK30" s="1"/>
  <c r="BJ35"/>
  <c r="AE31" s="1"/>
  <c r="BR35"/>
  <c r="AM31" s="1"/>
  <c r="BL36"/>
  <c r="AG32" s="1"/>
  <c r="BT36"/>
  <c r="AO32" s="1"/>
  <c r="CA48" s="1"/>
  <c r="CG48" i="1" s="1"/>
  <c r="CG83" s="1"/>
  <c r="BN37" i="4"/>
  <c r="AI33" s="1"/>
  <c r="BZ49" s="1"/>
  <c r="CF49" i="1" s="1"/>
  <c r="CG73" s="1"/>
  <c r="BI38" i="4"/>
  <c r="AD34" s="1"/>
  <c r="BQ38"/>
  <c r="AL34" s="1"/>
  <c r="BO8"/>
  <c r="BM9"/>
  <c r="BK10"/>
  <c r="AF8" s="1"/>
  <c r="BS10"/>
  <c r="AN8" s="1"/>
  <c r="BO12"/>
  <c r="AJ10" s="1"/>
  <c r="BM13"/>
  <c r="AH11" s="1"/>
  <c r="BK14"/>
  <c r="AF12" s="1"/>
  <c r="BS14"/>
  <c r="AN12" s="1"/>
  <c r="BO16"/>
  <c r="AJ14" s="1"/>
  <c r="BM17"/>
  <c r="AH15" s="1"/>
  <c r="BH19"/>
  <c r="AC17" s="1"/>
  <c r="BY36" s="1"/>
  <c r="CE36" i="1" s="1"/>
  <c r="CA63" s="1"/>
  <c r="BP19" i="4"/>
  <c r="AK17" s="1"/>
  <c r="BH38"/>
  <c r="AC34" s="1"/>
  <c r="BY50" s="1"/>
  <c r="CE50" i="1" s="1"/>
  <c r="CG63" s="1"/>
  <c r="BP38" i="4"/>
  <c r="AK34" s="1"/>
  <c r="BH7"/>
  <c r="BY24" s="1"/>
  <c r="CE24" i="1" s="1"/>
  <c r="BP7" i="4"/>
  <c r="BN8"/>
  <c r="BZ25" s="1"/>
  <c r="CF25" i="1" s="1"/>
  <c r="BJ10" i="4"/>
  <c r="AE8" s="1"/>
  <c r="BR10"/>
  <c r="AM8" s="1"/>
  <c r="BH11"/>
  <c r="AC9" s="1"/>
  <c r="BY28" s="1"/>
  <c r="CE28" i="1" s="1"/>
  <c r="CA55" s="1"/>
  <c r="BP11" i="4"/>
  <c r="AK9" s="1"/>
  <c r="BN12"/>
  <c r="AI10" s="1"/>
  <c r="BZ29" s="1"/>
  <c r="CF29" i="1" s="1"/>
  <c r="CA67" s="1"/>
  <c r="BJ14" i="4"/>
  <c r="AE12" s="1"/>
  <c r="BR14"/>
  <c r="AM12" s="1"/>
  <c r="BH15"/>
  <c r="AC13" s="1"/>
  <c r="BY32" s="1"/>
  <c r="CE32" i="1" s="1"/>
  <c r="CA59" s="1"/>
  <c r="BP15" i="4"/>
  <c r="AK13" s="1"/>
  <c r="BN16"/>
  <c r="AI14" s="1"/>
  <c r="BZ33" s="1"/>
  <c r="CF33" i="1" s="1"/>
  <c r="CA71" s="1"/>
  <c r="BO19" i="4"/>
  <c r="AJ17" s="1"/>
  <c r="BN26"/>
  <c r="BZ38" s="1"/>
  <c r="CF38" i="1" s="1"/>
  <c r="BH27" i="4"/>
  <c r="BY39" s="1"/>
  <c r="CE39" i="1" s="1"/>
  <c r="BP27" i="4"/>
  <c r="BJ28"/>
  <c r="BR28"/>
  <c r="BN30"/>
  <c r="AI26" s="1"/>
  <c r="BZ42" s="1"/>
  <c r="CF42" i="1" s="1"/>
  <c r="CG66" s="1"/>
  <c r="BH31" i="4"/>
  <c r="AC27" s="1"/>
  <c r="BY43" s="1"/>
  <c r="CE43" i="1" s="1"/>
  <c r="CG56" s="1"/>
  <c r="BP31" i="4"/>
  <c r="AK27" s="1"/>
  <c r="BJ32"/>
  <c r="AE28" s="1"/>
  <c r="BR32"/>
  <c r="AM28" s="1"/>
  <c r="BN34"/>
  <c r="AI30" s="1"/>
  <c r="BZ46" s="1"/>
  <c r="CF46" i="1" s="1"/>
  <c r="CG70" s="1"/>
  <c r="BH35" i="4"/>
  <c r="AC31" s="1"/>
  <c r="BY47" s="1"/>
  <c r="CE47" i="1" s="1"/>
  <c r="CG60" s="1"/>
  <c r="BP35" i="4"/>
  <c r="AK31" s="1"/>
  <c r="BJ36"/>
  <c r="AE32" s="1"/>
  <c r="BR36"/>
  <c r="AM32" s="1"/>
  <c r="BO38"/>
  <c r="AJ34" s="1"/>
  <c r="BO7"/>
  <c r="BM8"/>
  <c r="BK9"/>
  <c r="BS9"/>
  <c r="BI10"/>
  <c r="AD8" s="1"/>
  <c r="BQ10"/>
  <c r="AL8" s="1"/>
  <c r="BO11"/>
  <c r="AJ9" s="1"/>
  <c r="BM12"/>
  <c r="AH10" s="1"/>
  <c r="BK13"/>
  <c r="AF11" s="1"/>
  <c r="BS13"/>
  <c r="AN11" s="1"/>
  <c r="BO15"/>
  <c r="AJ13" s="1"/>
  <c r="BM16"/>
  <c r="AH14" s="1"/>
  <c r="BK17"/>
  <c r="AF15" s="1"/>
  <c r="BS17"/>
  <c r="AN15" s="1"/>
  <c r="BH18"/>
  <c r="AC16" s="1"/>
  <c r="BY35" s="1"/>
  <c r="CE35" i="1" s="1"/>
  <c r="CA62" s="1"/>
  <c r="BP18" i="4"/>
  <c r="AK16" s="1"/>
  <c r="BN19"/>
  <c r="AI17" s="1"/>
  <c r="BZ36" s="1"/>
  <c r="CF36" i="1" s="1"/>
  <c r="CA74" s="1"/>
  <c r="BM26" i="4"/>
  <c r="BO27"/>
  <c r="BI28"/>
  <c r="BQ28"/>
  <c r="BK29"/>
  <c r="AF25" s="1"/>
  <c r="BS29"/>
  <c r="AN25" s="1"/>
  <c r="BM30"/>
  <c r="AH26" s="1"/>
  <c r="BO31"/>
  <c r="AJ27" s="1"/>
  <c r="BI32"/>
  <c r="AD28" s="1"/>
  <c r="BQ32"/>
  <c r="AL28" s="1"/>
  <c r="BK33"/>
  <c r="AF29" s="1"/>
  <c r="BS33"/>
  <c r="AN29" s="1"/>
  <c r="BM34"/>
  <c r="AH30" s="1"/>
  <c r="BN38"/>
  <c r="AI34" s="1"/>
  <c r="BZ50" s="1"/>
  <c r="CF50" i="1" s="1"/>
  <c r="BN7" i="4"/>
  <c r="BZ24" s="1"/>
  <c r="CF24" i="1" s="1"/>
  <c r="BL8" i="4"/>
  <c r="BT8"/>
  <c r="CA25" s="1"/>
  <c r="CG25" i="1" s="1"/>
  <c r="BJ9" i="4"/>
  <c r="BR9"/>
  <c r="BH10"/>
  <c r="AC8" s="1"/>
  <c r="BY27" s="1"/>
  <c r="CE27" i="1" s="1"/>
  <c r="CA54" s="1"/>
  <c r="BP10" i="4"/>
  <c r="AK8" s="1"/>
  <c r="BN11"/>
  <c r="AI9" s="1"/>
  <c r="BZ28" s="1"/>
  <c r="CF28" i="1" s="1"/>
  <c r="CA66" s="1"/>
  <c r="BL12" i="4"/>
  <c r="AG10" s="1"/>
  <c r="BT12"/>
  <c r="AO10" s="1"/>
  <c r="CA29" s="1"/>
  <c r="CG29" i="1" s="1"/>
  <c r="CA78" s="1"/>
  <c r="BJ13" i="4"/>
  <c r="AE11" s="1"/>
  <c r="BR13"/>
  <c r="AM11" s="1"/>
  <c r="BN15"/>
  <c r="AI13" s="1"/>
  <c r="BZ32" s="1"/>
  <c r="CF32" i="1" s="1"/>
  <c r="CA70" s="1"/>
  <c r="BJ17" i="4"/>
  <c r="AE15" s="1"/>
  <c r="BR17"/>
  <c r="AM15" s="1"/>
  <c r="BO18"/>
  <c r="AJ16" s="1"/>
  <c r="BM19"/>
  <c r="AH17" s="1"/>
  <c r="BL26"/>
  <c r="BT26"/>
  <c r="CA38" s="1"/>
  <c r="CG38" i="1" s="1"/>
  <c r="BN27" i="4"/>
  <c r="BZ39" s="1"/>
  <c r="CF39" i="1" s="1"/>
  <c r="BH28" i="4"/>
  <c r="BY40" s="1"/>
  <c r="CE40" i="1" s="1"/>
  <c r="BP28" i="4"/>
  <c r="BJ29"/>
  <c r="AE25" s="1"/>
  <c r="BR29"/>
  <c r="AM25" s="1"/>
  <c r="BL30"/>
  <c r="AG26" s="1"/>
  <c r="BT30"/>
  <c r="AO26" s="1"/>
  <c r="CA42" s="1"/>
  <c r="CG42" i="1" s="1"/>
  <c r="CG77" s="1"/>
  <c r="BN31" i="4"/>
  <c r="AI27" s="1"/>
  <c r="BZ43" s="1"/>
  <c r="CF43" i="1" s="1"/>
  <c r="CG67" s="1"/>
  <c r="BH32" i="4"/>
  <c r="AC28" s="1"/>
  <c r="BY44" s="1"/>
  <c r="CE44" i="1" s="1"/>
  <c r="CG57" s="1"/>
  <c r="BP32" i="4"/>
  <c r="AK28" s="1"/>
  <c r="BJ33"/>
  <c r="AE29" s="1"/>
  <c r="BR33"/>
  <c r="AM29" s="1"/>
  <c r="BN35"/>
  <c r="AI31" s="1"/>
  <c r="BZ47" s="1"/>
  <c r="CF47" i="1" s="1"/>
  <c r="CG71" s="1"/>
  <c r="BH36" i="4"/>
  <c r="AC32" s="1"/>
  <c r="BY48" s="1"/>
  <c r="CE48" i="1" s="1"/>
  <c r="CG61" s="1"/>
  <c r="BP36" i="4"/>
  <c r="AK32" s="1"/>
  <c r="BJ37"/>
  <c r="AE33" s="1"/>
  <c r="BR37"/>
  <c r="AM33" s="1"/>
  <c r="BM7"/>
  <c r="BK8"/>
  <c r="BS8"/>
  <c r="BO10"/>
  <c r="AJ8" s="1"/>
  <c r="BM11"/>
  <c r="AH9" s="1"/>
  <c r="BK12"/>
  <c r="AF10" s="1"/>
  <c r="BS12"/>
  <c r="AN10" s="1"/>
  <c r="BM15"/>
  <c r="AH13" s="1"/>
  <c r="BK16"/>
  <c r="AF14" s="1"/>
  <c r="BS16"/>
  <c r="AN14" s="1"/>
  <c r="BL19"/>
  <c r="AG17" s="1"/>
  <c r="BM10"/>
  <c r="AH8" s="1"/>
  <c r="BJ8"/>
  <c r="BR8"/>
  <c r="BH9"/>
  <c r="BY26" s="1"/>
  <c r="CE26" i="1" s="1"/>
  <c r="BP9" i="4"/>
  <c r="BN10"/>
  <c r="AI8" s="1"/>
  <c r="BZ27" s="1"/>
  <c r="CF27" i="1" s="1"/>
  <c r="CA65" s="1"/>
  <c r="BJ12" i="4"/>
  <c r="AE10" s="1"/>
  <c r="BR12"/>
  <c r="AM10" s="1"/>
  <c r="BH13"/>
  <c r="AC11" s="1"/>
  <c r="BY30" s="1"/>
  <c r="CE30" i="1" s="1"/>
  <c r="CA57" s="1"/>
  <c r="BP13" i="4"/>
  <c r="AK11" s="1"/>
  <c r="BJ26"/>
  <c r="BR26"/>
  <c r="BN28"/>
  <c r="BZ40" s="1"/>
  <c r="CF40" i="1" s="1"/>
  <c r="BH29" i="4"/>
  <c r="AC25" s="1"/>
  <c r="BY41" s="1"/>
  <c r="CE41" i="1" s="1"/>
  <c r="CG54" s="1"/>
  <c r="BP29" i="4"/>
  <c r="AK25" s="1"/>
  <c r="BJ30"/>
  <c r="AE26" s="1"/>
  <c r="BR30"/>
  <c r="AM26" s="1"/>
  <c r="BN32"/>
  <c r="AI28" s="1"/>
  <c r="BZ44" s="1"/>
  <c r="CF44" i="1" s="1"/>
  <c r="CG68" s="1"/>
  <c r="BH33" i="4"/>
  <c r="AC29" s="1"/>
  <c r="BY45" s="1"/>
  <c r="CE45" i="1" s="1"/>
  <c r="CG58" s="1"/>
  <c r="BP33" i="4"/>
  <c r="AK29" s="1"/>
  <c r="BK38"/>
  <c r="AF34" s="1"/>
  <c r="BT29" i="3"/>
  <c r="AO25" s="1"/>
  <c r="CA41" s="1"/>
  <c r="CD41" i="1" s="1"/>
  <c r="CF76" s="1"/>
  <c r="BL32" i="3"/>
  <c r="AG28" s="1"/>
  <c r="BS27"/>
  <c r="BS31"/>
  <c r="AN27" s="1"/>
  <c r="BP31"/>
  <c r="AK27" s="1"/>
  <c r="BS35"/>
  <c r="AN31" s="1"/>
  <c r="BH27"/>
  <c r="BY39" s="1"/>
  <c r="CB39" i="1" s="1"/>
  <c r="BS29" i="3"/>
  <c r="AN25" s="1"/>
  <c r="BP29"/>
  <c r="AK25" s="1"/>
  <c r="BT31"/>
  <c r="AO27" s="1"/>
  <c r="CA43" s="1"/>
  <c r="CD43" i="1" s="1"/>
  <c r="CF78" s="1"/>
  <c r="BT33" i="3"/>
  <c r="AO29" s="1"/>
  <c r="CA45" s="1"/>
  <c r="CD45" i="1" s="1"/>
  <c r="CF80" s="1"/>
  <c r="BT28" i="3"/>
  <c r="CA40" s="1"/>
  <c r="CD40" i="1" s="1"/>
  <c r="BS33" i="3"/>
  <c r="AN29" s="1"/>
  <c r="BN28"/>
  <c r="BZ40" s="1"/>
  <c r="CC40" i="1" s="1"/>
  <c r="BN33" i="3"/>
  <c r="AI29" s="1"/>
  <c r="BZ45" s="1"/>
  <c r="CC45" i="1" s="1"/>
  <c r="CF69" s="1"/>
  <c r="BN37" i="3"/>
  <c r="AI33" s="1"/>
  <c r="BZ49" s="1"/>
  <c r="CC49" i="1" s="1"/>
  <c r="CF73" s="1"/>
  <c r="BT27" i="3"/>
  <c r="CA39" s="1"/>
  <c r="CD39" i="1" s="1"/>
  <c r="BT32" i="3"/>
  <c r="AO28" s="1"/>
  <c r="CA44" s="1"/>
  <c r="CD44" i="1" s="1"/>
  <c r="CF79" s="1"/>
  <c r="BJ27" i="3"/>
  <c r="BR34"/>
  <c r="AM30" s="1"/>
  <c r="BR36"/>
  <c r="AM32" s="1"/>
  <c r="BQ38"/>
  <c r="AL34" s="1"/>
  <c r="BR30"/>
  <c r="AM26" s="1"/>
  <c r="BR32"/>
  <c r="AM28" s="1"/>
  <c r="BP34"/>
  <c r="AK30" s="1"/>
  <c r="BR35"/>
  <c r="AM31" s="1"/>
  <c r="BN36"/>
  <c r="AI32" s="1"/>
  <c r="BZ48" s="1"/>
  <c r="CC48" i="1" s="1"/>
  <c r="CF72" s="1"/>
  <c r="BL37" i="3"/>
  <c r="AG33" s="1"/>
  <c r="BN38"/>
  <c r="AI34" s="1"/>
  <c r="BZ50" s="1"/>
  <c r="CC50" i="1" s="1"/>
  <c r="BR28" i="3"/>
  <c r="BP30"/>
  <c r="AK26" s="1"/>
  <c r="BR31"/>
  <c r="AM27" s="1"/>
  <c r="BN32"/>
  <c r="AI28" s="1"/>
  <c r="BZ44" s="1"/>
  <c r="CC44" i="1" s="1"/>
  <c r="CF68" s="1"/>
  <c r="BP33" i="3"/>
  <c r="AK29" s="1"/>
  <c r="BN34"/>
  <c r="AI30" s="1"/>
  <c r="BZ46" s="1"/>
  <c r="CC46" i="1" s="1"/>
  <c r="CF70" s="1"/>
  <c r="BP35" i="3"/>
  <c r="AK31" s="1"/>
  <c r="BL36"/>
  <c r="AG32" s="1"/>
  <c r="BK37"/>
  <c r="AF33" s="1"/>
  <c r="BK38"/>
  <c r="AF34" s="1"/>
  <c r="BR26"/>
  <c r="BR27"/>
  <c r="BJ34"/>
  <c r="AE30" s="1"/>
  <c r="BL35"/>
  <c r="AG31" s="1"/>
  <c r="BJ36"/>
  <c r="AE32" s="1"/>
  <c r="BH37"/>
  <c r="AC33" s="1"/>
  <c r="BY49" s="1"/>
  <c r="CB49" i="1" s="1"/>
  <c r="CF62" s="1"/>
  <c r="BJ38" i="3"/>
  <c r="AE34" s="1"/>
  <c r="BP26"/>
  <c r="BP27"/>
  <c r="BL28"/>
  <c r="BN29"/>
  <c r="AI25" s="1"/>
  <c r="BZ41" s="1"/>
  <c r="CC41" i="1" s="1"/>
  <c r="CF65" s="1"/>
  <c r="BJ30" i="3"/>
  <c r="AE26" s="1"/>
  <c r="BL31"/>
  <c r="AG27" s="1"/>
  <c r="BJ32"/>
  <c r="AE28" s="1"/>
  <c r="BL33"/>
  <c r="AG29" s="1"/>
  <c r="BH34"/>
  <c r="AC30" s="1"/>
  <c r="BY46" s="1"/>
  <c r="CB46" i="1" s="1"/>
  <c r="CF59" s="1"/>
  <c r="BK35" i="3"/>
  <c r="AF31" s="1"/>
  <c r="BI38"/>
  <c r="AD34" s="1"/>
  <c r="BN26"/>
  <c r="BZ38" s="1"/>
  <c r="CC38" i="1" s="1"/>
  <c r="BN27" i="3"/>
  <c r="BZ39" s="1"/>
  <c r="CC39" i="1" s="1"/>
  <c r="BJ28" i="3"/>
  <c r="BL29"/>
  <c r="AG25" s="1"/>
  <c r="BH30"/>
  <c r="AC26" s="1"/>
  <c r="BY42" s="1"/>
  <c r="CB42" i="1" s="1"/>
  <c r="CF55" s="1"/>
  <c r="BK31" i="3"/>
  <c r="AF27" s="1"/>
  <c r="BK33"/>
  <c r="AF29" s="1"/>
  <c r="BJ35"/>
  <c r="AE31" s="1"/>
  <c r="BT37"/>
  <c r="AO33" s="1"/>
  <c r="CA49" s="1"/>
  <c r="CD49" i="1" s="1"/>
  <c r="CF84" s="1"/>
  <c r="BJ26" i="3"/>
  <c r="BL27"/>
  <c r="BK29"/>
  <c r="AF25" s="1"/>
  <c r="BJ31"/>
  <c r="AE27" s="1"/>
  <c r="BH33"/>
  <c r="AC29" s="1"/>
  <c r="BY45" s="1"/>
  <c r="CB45" i="1" s="1"/>
  <c r="CF58" s="1"/>
  <c r="BH35" i="3"/>
  <c r="AC31" s="1"/>
  <c r="BY47" s="1"/>
  <c r="CB47" i="1" s="1"/>
  <c r="CF60" s="1"/>
  <c r="BS37" i="3"/>
  <c r="AN33" s="1"/>
  <c r="BS38"/>
  <c r="AN34" s="1"/>
  <c r="BH26"/>
  <c r="BY38" s="1"/>
  <c r="CB38" i="1" s="1"/>
  <c r="BK27" i="3"/>
  <c r="BH29"/>
  <c r="AC25" s="1"/>
  <c r="BY41" s="1"/>
  <c r="CB41" i="1" s="1"/>
  <c r="CF54" s="1"/>
  <c r="BH31" i="3"/>
  <c r="AC27" s="1"/>
  <c r="BY43" s="1"/>
  <c r="CB43" i="1" s="1"/>
  <c r="CF56" s="1"/>
  <c r="BT35" i="3"/>
  <c r="AO31" s="1"/>
  <c r="CA47" s="1"/>
  <c r="CD47" i="1" s="1"/>
  <c r="CF82" s="1"/>
  <c r="BT36" i="3"/>
  <c r="AO32" s="1"/>
  <c r="CA48" s="1"/>
  <c r="CD48" i="1" s="1"/>
  <c r="CF83" s="1"/>
  <c r="BP37" i="3"/>
  <c r="AK33" s="1"/>
  <c r="BR38"/>
  <c r="AM34" s="1"/>
  <c r="BK19"/>
  <c r="AF17" s="1"/>
  <c r="BS19"/>
  <c r="AN17" s="1"/>
  <c r="BO7"/>
  <c r="BO9"/>
  <c r="BR11"/>
  <c r="AM9" s="1"/>
  <c r="BI19"/>
  <c r="AD17" s="1"/>
  <c r="BN17"/>
  <c r="AI15" s="1"/>
  <c r="BZ34" s="1"/>
  <c r="CC34" i="1" s="1"/>
  <c r="BZ72" s="1"/>
  <c r="BJ7" i="3"/>
  <c r="BM9"/>
  <c r="BQ11"/>
  <c r="AL9" s="1"/>
  <c r="BR13"/>
  <c r="AM11" s="1"/>
  <c r="BI7"/>
  <c r="BJ9"/>
  <c r="BO11"/>
  <c r="AJ9" s="1"/>
  <c r="BO13"/>
  <c r="AJ11" s="1"/>
  <c r="BR15"/>
  <c r="AM13" s="1"/>
  <c r="BO8"/>
  <c r="BJ11"/>
  <c r="AE9" s="1"/>
  <c r="BM13"/>
  <c r="AH11" s="1"/>
  <c r="BQ15"/>
  <c r="AL13" s="1"/>
  <c r="BR17"/>
  <c r="AM15" s="1"/>
  <c r="BI11"/>
  <c r="AD9" s="1"/>
  <c r="BJ13"/>
  <c r="AE11" s="1"/>
  <c r="BO15"/>
  <c r="AJ13" s="1"/>
  <c r="BO17"/>
  <c r="AJ15" s="1"/>
  <c r="BR19"/>
  <c r="AM17" s="1"/>
  <c r="BO12"/>
  <c r="AJ10" s="1"/>
  <c r="BJ15"/>
  <c r="AE13" s="1"/>
  <c r="BM17"/>
  <c r="AH15" s="1"/>
  <c r="BQ19"/>
  <c r="AL17" s="1"/>
  <c r="BR7"/>
  <c r="BI15"/>
  <c r="AD13" s="1"/>
  <c r="BJ17"/>
  <c r="AE15" s="1"/>
  <c r="BO19"/>
  <c r="AJ17" s="1"/>
  <c r="BQ7"/>
  <c r="BR9"/>
  <c r="BO16"/>
  <c r="AJ14" s="1"/>
  <c r="BJ19"/>
  <c r="AE17" s="1"/>
  <c r="BK10"/>
  <c r="AF8" s="1"/>
  <c r="BS10"/>
  <c r="AN8" s="1"/>
  <c r="BK14"/>
  <c r="AF12" s="1"/>
  <c r="BS14"/>
  <c r="AN12" s="1"/>
  <c r="BK18"/>
  <c r="AF16" s="1"/>
  <c r="BS18"/>
  <c r="AN16" s="1"/>
  <c r="BH7"/>
  <c r="BY24" s="1"/>
  <c r="CB24" i="1" s="1"/>
  <c r="BP7" i="3"/>
  <c r="BN8"/>
  <c r="BZ25" s="1"/>
  <c r="CC25" i="1" s="1"/>
  <c r="BL9" i="3"/>
  <c r="BT9"/>
  <c r="CA26" s="1"/>
  <c r="CD26" i="1" s="1"/>
  <c r="BJ10" i="3"/>
  <c r="AE8" s="1"/>
  <c r="BR10"/>
  <c r="AM8" s="1"/>
  <c r="BH11"/>
  <c r="AC9" s="1"/>
  <c r="BY28" s="1"/>
  <c r="CB28" i="1" s="1"/>
  <c r="BZ55" s="1"/>
  <c r="BP11" i="3"/>
  <c r="AK9" s="1"/>
  <c r="BN12"/>
  <c r="AI10" s="1"/>
  <c r="BZ29" s="1"/>
  <c r="CC29" i="1" s="1"/>
  <c r="BZ67" s="1"/>
  <c r="BL13" i="3"/>
  <c r="AG11" s="1"/>
  <c r="BT13"/>
  <c r="AO11" s="1"/>
  <c r="CA30" s="1"/>
  <c r="CD30" i="1" s="1"/>
  <c r="BZ79" s="1"/>
  <c r="BJ14" i="3"/>
  <c r="AE12" s="1"/>
  <c r="BR14"/>
  <c r="AM12" s="1"/>
  <c r="BH15"/>
  <c r="AC13" s="1"/>
  <c r="BY32" s="1"/>
  <c r="CB32" i="1" s="1"/>
  <c r="BZ59" s="1"/>
  <c r="BP15" i="3"/>
  <c r="AK13" s="1"/>
  <c r="BN16"/>
  <c r="AI14" s="1"/>
  <c r="BZ33" s="1"/>
  <c r="CC33" i="1" s="1"/>
  <c r="BZ71" s="1"/>
  <c r="BL17" i="3"/>
  <c r="AG15" s="1"/>
  <c r="BT17"/>
  <c r="AO15" s="1"/>
  <c r="CA34" s="1"/>
  <c r="CD34" i="1" s="1"/>
  <c r="BZ83" s="1"/>
  <c r="BJ18" i="3"/>
  <c r="AE16" s="1"/>
  <c r="BR18"/>
  <c r="AM16" s="1"/>
  <c r="BH19"/>
  <c r="AC17" s="1"/>
  <c r="BY36" s="1"/>
  <c r="CB36" i="1" s="1"/>
  <c r="BZ63" s="1"/>
  <c r="BP19" i="3"/>
  <c r="AK17" s="1"/>
  <c r="BO26"/>
  <c r="BI27"/>
  <c r="BQ27"/>
  <c r="BK28"/>
  <c r="BS28"/>
  <c r="BM29"/>
  <c r="AH25" s="1"/>
  <c r="BO30"/>
  <c r="AJ26" s="1"/>
  <c r="BI31"/>
  <c r="AD27" s="1"/>
  <c r="BQ31"/>
  <c r="AL27" s="1"/>
  <c r="BK32"/>
  <c r="AF28" s="1"/>
  <c r="BS32"/>
  <c r="AN28" s="1"/>
  <c r="BM33"/>
  <c r="AH29" s="1"/>
  <c r="BO34"/>
  <c r="AJ30" s="1"/>
  <c r="BI35"/>
  <c r="AD31" s="1"/>
  <c r="BQ35"/>
  <c r="AL31" s="1"/>
  <c r="BK36"/>
  <c r="AF32" s="1"/>
  <c r="BS36"/>
  <c r="AN32" s="1"/>
  <c r="BM37"/>
  <c r="AH33" s="1"/>
  <c r="BH38"/>
  <c r="AC34" s="1"/>
  <c r="BY50" s="1"/>
  <c r="CB50" i="1" s="1"/>
  <c r="CF63" s="1"/>
  <c r="BP38" i="3"/>
  <c r="AK34" s="1"/>
  <c r="BM8"/>
  <c r="BK9"/>
  <c r="BS9"/>
  <c r="BI10"/>
  <c r="AD8" s="1"/>
  <c r="BQ10"/>
  <c r="AL8" s="1"/>
  <c r="BM12"/>
  <c r="AH10" s="1"/>
  <c r="BK13"/>
  <c r="AF11" s="1"/>
  <c r="BS13"/>
  <c r="AN11" s="1"/>
  <c r="BI14"/>
  <c r="AD12" s="1"/>
  <c r="BQ14"/>
  <c r="AL12" s="1"/>
  <c r="BM16"/>
  <c r="AH14" s="1"/>
  <c r="BK17"/>
  <c r="AF15" s="1"/>
  <c r="BS17"/>
  <c r="AN15" s="1"/>
  <c r="BI18"/>
  <c r="AD16" s="1"/>
  <c r="BQ18"/>
  <c r="AL16" s="1"/>
  <c r="BO38"/>
  <c r="AJ34" s="1"/>
  <c r="BN7"/>
  <c r="BZ24" s="1"/>
  <c r="CC24" i="1" s="1"/>
  <c r="BL8" i="3"/>
  <c r="BT8"/>
  <c r="CA25" s="1"/>
  <c r="CD25" i="1" s="1"/>
  <c r="BH10" i="3"/>
  <c r="AC8" s="1"/>
  <c r="BY27" s="1"/>
  <c r="CB27" i="1" s="1"/>
  <c r="BZ54" s="1"/>
  <c r="BP10" i="3"/>
  <c r="AK8" s="1"/>
  <c r="BN11"/>
  <c r="AI9" s="1"/>
  <c r="BZ28" s="1"/>
  <c r="CC28" i="1" s="1"/>
  <c r="BZ66" s="1"/>
  <c r="BL12" i="3"/>
  <c r="AG10" s="1"/>
  <c r="BT12"/>
  <c r="AO10" s="1"/>
  <c r="CA29" s="1"/>
  <c r="CD29" i="1" s="1"/>
  <c r="BZ78" s="1"/>
  <c r="BH14" i="3"/>
  <c r="AC12" s="1"/>
  <c r="BY31" s="1"/>
  <c r="CB31" i="1" s="1"/>
  <c r="BZ58" s="1"/>
  <c r="BP14" i="3"/>
  <c r="AK12" s="1"/>
  <c r="BN15"/>
  <c r="AI13" s="1"/>
  <c r="BZ32" s="1"/>
  <c r="CC32" i="1" s="1"/>
  <c r="BZ70" s="1"/>
  <c r="BL16" i="3"/>
  <c r="AG14" s="1"/>
  <c r="BT16"/>
  <c r="AO14" s="1"/>
  <c r="CA33" s="1"/>
  <c r="CD33" i="1" s="1"/>
  <c r="BZ82" s="1"/>
  <c r="BH18" i="3"/>
  <c r="AC16" s="1"/>
  <c r="BY35" s="1"/>
  <c r="CB35" i="1" s="1"/>
  <c r="BZ62" s="1"/>
  <c r="BP18" i="3"/>
  <c r="AK16" s="1"/>
  <c r="BN19"/>
  <c r="AI17" s="1"/>
  <c r="BZ36" s="1"/>
  <c r="CC36" i="1" s="1"/>
  <c r="BZ74" s="1"/>
  <c r="BM26" i="3"/>
  <c r="BO27"/>
  <c r="BI28"/>
  <c r="BQ28"/>
  <c r="BM30"/>
  <c r="AH26" s="1"/>
  <c r="BO31"/>
  <c r="AJ27" s="1"/>
  <c r="BI32"/>
  <c r="AD28" s="1"/>
  <c r="BQ32"/>
  <c r="AL28" s="1"/>
  <c r="BM34"/>
  <c r="AH30" s="1"/>
  <c r="BO35"/>
  <c r="AJ31" s="1"/>
  <c r="BI36"/>
  <c r="AD32" s="1"/>
  <c r="BQ36"/>
  <c r="AL32" s="1"/>
  <c r="BM7"/>
  <c r="BK8"/>
  <c r="BS8"/>
  <c r="BI9"/>
  <c r="BQ9"/>
  <c r="BO10"/>
  <c r="AJ8" s="1"/>
  <c r="BM11"/>
  <c r="AH9" s="1"/>
  <c r="BK12"/>
  <c r="AF10" s="1"/>
  <c r="BS12"/>
  <c r="AN10" s="1"/>
  <c r="BI13"/>
  <c r="AD11" s="1"/>
  <c r="BQ13"/>
  <c r="AL11" s="1"/>
  <c r="BO14"/>
  <c r="AJ12" s="1"/>
  <c r="BM15"/>
  <c r="AH13" s="1"/>
  <c r="BK16"/>
  <c r="AF14" s="1"/>
  <c r="BS16"/>
  <c r="AN14" s="1"/>
  <c r="BI17"/>
  <c r="AD15" s="1"/>
  <c r="BQ17"/>
  <c r="AL15" s="1"/>
  <c r="BM19"/>
  <c r="AH17" s="1"/>
  <c r="BL26"/>
  <c r="BT26"/>
  <c r="CA38" s="1"/>
  <c r="CD38" i="1" s="1"/>
  <c r="BH28" i="3"/>
  <c r="BY40" s="1"/>
  <c r="CB40" i="1" s="1"/>
  <c r="BP28" i="3"/>
  <c r="BJ29"/>
  <c r="AE25" s="1"/>
  <c r="BR29"/>
  <c r="AM25" s="1"/>
  <c r="BL30"/>
  <c r="AG26" s="1"/>
  <c r="BT30"/>
  <c r="AO26" s="1"/>
  <c r="CA42" s="1"/>
  <c r="CD42" i="1" s="1"/>
  <c r="CF77" s="1"/>
  <c r="BN31" i="3"/>
  <c r="AI27" s="1"/>
  <c r="BZ43" s="1"/>
  <c r="CC43" i="1" s="1"/>
  <c r="CF67" s="1"/>
  <c r="BH32" i="3"/>
  <c r="AC28" s="1"/>
  <c r="BY44" s="1"/>
  <c r="CB44" i="1" s="1"/>
  <c r="CF57" s="1"/>
  <c r="BP32" i="3"/>
  <c r="AK28" s="1"/>
  <c r="BJ33"/>
  <c r="AE29" s="1"/>
  <c r="BR33"/>
  <c r="AM29" s="1"/>
  <c r="BL34"/>
  <c r="AG30" s="1"/>
  <c r="BT34"/>
  <c r="AO30" s="1"/>
  <c r="CA46" s="1"/>
  <c r="CD46" i="1" s="1"/>
  <c r="CF81" s="1"/>
  <c r="BM38" i="3"/>
  <c r="AH34" s="1"/>
  <c r="BL7"/>
  <c r="BT7"/>
  <c r="CA24" s="1"/>
  <c r="CD24" i="1" s="1"/>
  <c r="BJ8" i="3"/>
  <c r="BR8"/>
  <c r="BH9"/>
  <c r="BY26" s="1"/>
  <c r="CB26" i="1" s="1"/>
  <c r="BP9" i="3"/>
  <c r="BN10"/>
  <c r="AI8" s="1"/>
  <c r="BZ27" s="1"/>
  <c r="CC27" i="1" s="1"/>
  <c r="BZ65" s="1"/>
  <c r="BL11" i="3"/>
  <c r="AG9" s="1"/>
  <c r="BT11"/>
  <c r="AO9" s="1"/>
  <c r="CA28" s="1"/>
  <c r="CD28" i="1" s="1"/>
  <c r="BZ77" s="1"/>
  <c r="BJ12" i="3"/>
  <c r="AE10" s="1"/>
  <c r="BR12"/>
  <c r="AM10" s="1"/>
  <c r="BH13"/>
  <c r="AC11" s="1"/>
  <c r="BY30" s="1"/>
  <c r="CB30" i="1" s="1"/>
  <c r="BZ57" s="1"/>
  <c r="BP13" i="3"/>
  <c r="AK11" s="1"/>
  <c r="BN14"/>
  <c r="AI12" s="1"/>
  <c r="BZ31" s="1"/>
  <c r="CC31" i="1" s="1"/>
  <c r="BZ69" s="1"/>
  <c r="BL15" i="3"/>
  <c r="AG13" s="1"/>
  <c r="BT15"/>
  <c r="AO13" s="1"/>
  <c r="CA32" s="1"/>
  <c r="CD32" i="1" s="1"/>
  <c r="BZ81" s="1"/>
  <c r="BH17" i="3"/>
  <c r="AC15" s="1"/>
  <c r="BY34" s="1"/>
  <c r="CB34" i="1" s="1"/>
  <c r="BZ61" s="1"/>
  <c r="BP17" i="3"/>
  <c r="AK15" s="1"/>
  <c r="BL19"/>
  <c r="AG17" s="1"/>
  <c r="BT19"/>
  <c r="AO17" s="1"/>
  <c r="CA36" s="1"/>
  <c r="CD36" i="1" s="1"/>
  <c r="BZ85" s="1"/>
  <c r="BK26" i="3"/>
  <c r="BS26"/>
  <c r="BM27"/>
  <c r="BO28"/>
  <c r="BI29"/>
  <c r="AD25" s="1"/>
  <c r="BQ29"/>
  <c r="AL25" s="1"/>
  <c r="BK30"/>
  <c r="AF26" s="1"/>
  <c r="BS30"/>
  <c r="AN26" s="1"/>
  <c r="BM31"/>
  <c r="AH27" s="1"/>
  <c r="BO32"/>
  <c r="AJ28" s="1"/>
  <c r="BI33"/>
  <c r="AD29" s="1"/>
  <c r="BQ33"/>
  <c r="AL29" s="1"/>
  <c r="BM35"/>
  <c r="AH31" s="1"/>
  <c r="BO36"/>
  <c r="AJ32" s="1"/>
  <c r="BI37"/>
  <c r="AD33" s="1"/>
  <c r="BQ37"/>
  <c r="AL33" s="1"/>
  <c r="BK7"/>
  <c r="BS7"/>
  <c r="BI8"/>
  <c r="BQ8"/>
  <c r="BM10"/>
  <c r="AH8" s="1"/>
  <c r="BK11"/>
  <c r="AF9" s="1"/>
  <c r="BS11"/>
  <c r="AN9" s="1"/>
  <c r="BI12"/>
  <c r="AD10" s="1"/>
  <c r="BQ12"/>
  <c r="AL10" s="1"/>
  <c r="BM14"/>
  <c r="AH12" s="1"/>
  <c r="BK15"/>
  <c r="AF13" s="1"/>
  <c r="BS15"/>
  <c r="AN13" s="1"/>
  <c r="BH8"/>
  <c r="BY25" s="1"/>
  <c r="CB25" i="1" s="1"/>
  <c r="BP8" i="3"/>
  <c r="BN9"/>
  <c r="BZ26" s="1"/>
  <c r="CC26" i="1" s="1"/>
  <c r="BL10" i="3"/>
  <c r="AG8" s="1"/>
  <c r="BT10"/>
  <c r="AO8" s="1"/>
  <c r="CA27" s="1"/>
  <c r="CD27" i="1" s="1"/>
  <c r="BZ76" s="1"/>
  <c r="BH12" i="3"/>
  <c r="AC10" s="1"/>
  <c r="BY29" s="1"/>
  <c r="CB29" i="1" s="1"/>
  <c r="BZ56" s="1"/>
  <c r="BP12" i="3"/>
  <c r="AK10" s="1"/>
  <c r="BN13"/>
  <c r="AI11" s="1"/>
  <c r="BZ30" s="1"/>
  <c r="CC30" i="1" s="1"/>
  <c r="BZ68" s="1"/>
  <c r="BL14" i="3"/>
  <c r="AG12" s="1"/>
  <c r="BT14"/>
  <c r="AO12" s="1"/>
  <c r="CA31" s="1"/>
  <c r="CD31" i="1" s="1"/>
  <c r="BZ80" s="1"/>
  <c r="BI26" i="3"/>
  <c r="BQ26"/>
  <c r="BM28"/>
  <c r="BO29"/>
  <c r="AJ25" s="1"/>
  <c r="BI30"/>
  <c r="AD26" s="1"/>
  <c r="BQ30"/>
  <c r="AL26" s="1"/>
  <c r="BM32"/>
  <c r="AH28" s="1"/>
  <c r="BO33"/>
  <c r="AJ29" s="1"/>
  <c r="BK14" i="1"/>
  <c r="AF12" s="1"/>
  <c r="BS31"/>
  <c r="AN27" s="1"/>
  <c r="BK27"/>
  <c r="BH29"/>
  <c r="AC25" s="1"/>
  <c r="BY41" s="1"/>
  <c r="CE54" s="1"/>
  <c r="BM27"/>
  <c r="BO27"/>
  <c r="BP36"/>
  <c r="AK32" s="1"/>
  <c r="BN8"/>
  <c r="BZ25" s="1"/>
  <c r="BP7"/>
  <c r="BI11"/>
  <c r="AD9" s="1"/>
  <c r="BK18"/>
  <c r="AF16" s="1"/>
  <c r="BS10"/>
  <c r="AN8" s="1"/>
  <c r="BK16"/>
  <c r="AF14" s="1"/>
  <c r="BS8"/>
  <c r="BN18"/>
  <c r="AI16" s="1"/>
  <c r="BZ35" s="1"/>
  <c r="BY73" s="1"/>
  <c r="BS18"/>
  <c r="AN16" s="1"/>
  <c r="BP13"/>
  <c r="AK11" s="1"/>
  <c r="BR28"/>
  <c r="BJ28"/>
  <c r="BQ11"/>
  <c r="AL9" s="1"/>
  <c r="BI19"/>
  <c r="AD17" s="1"/>
  <c r="BN14"/>
  <c r="AI12" s="1"/>
  <c r="BZ31" s="1"/>
  <c r="BY69" s="1"/>
  <c r="BT27"/>
  <c r="CA39" s="1"/>
  <c r="BL35"/>
  <c r="AG31" s="1"/>
  <c r="BM32"/>
  <c r="AH28" s="1"/>
  <c r="BQ15"/>
  <c r="AL13" s="1"/>
  <c r="BN10"/>
  <c r="AI8" s="1"/>
  <c r="BZ27" s="1"/>
  <c r="BY65" s="1"/>
  <c r="BK8"/>
  <c r="BH36"/>
  <c r="AC32" s="1"/>
  <c r="BY48" s="1"/>
  <c r="CE61" s="1"/>
  <c r="BN16"/>
  <c r="AI14" s="1"/>
  <c r="BZ33" s="1"/>
  <c r="BY71" s="1"/>
  <c r="BQ9"/>
  <c r="BR31"/>
  <c r="AM27" s="1"/>
  <c r="BS16"/>
  <c r="AN14" s="1"/>
  <c r="BN12"/>
  <c r="AI10" s="1"/>
  <c r="BZ29" s="1"/>
  <c r="BY67" s="1"/>
  <c r="BK10"/>
  <c r="AF8" s="1"/>
  <c r="BH35"/>
  <c r="AC31" s="1"/>
  <c r="BY47" s="1"/>
  <c r="CE60" s="1"/>
  <c r="BO32"/>
  <c r="AJ28" s="1"/>
  <c r="BI17"/>
  <c r="AD15" s="1"/>
  <c r="BP12"/>
  <c r="AK10" s="1"/>
  <c r="BR36"/>
  <c r="AM32" s="1"/>
  <c r="BM11"/>
  <c r="AH9" s="1"/>
  <c r="BQ19"/>
  <c r="AL17" s="1"/>
  <c r="BP17"/>
  <c r="AK15" s="1"/>
  <c r="BI15"/>
  <c r="AD13" s="1"/>
  <c r="BS12"/>
  <c r="AN10" s="1"/>
  <c r="BP10"/>
  <c r="AK8" s="1"/>
  <c r="BJ26"/>
  <c r="BJ38"/>
  <c r="AE34" s="1"/>
  <c r="BJ34"/>
  <c r="AE30" s="1"/>
  <c r="BJ30"/>
  <c r="AE26" s="1"/>
  <c r="BO34"/>
  <c r="AJ30" s="1"/>
  <c r="BR38"/>
  <c r="AM34" s="1"/>
  <c r="BR30"/>
  <c r="AM26" s="1"/>
  <c r="BH9"/>
  <c r="BY26" s="1"/>
  <c r="BJ17"/>
  <c r="AE15" s="1"/>
  <c r="BP16"/>
  <c r="AK14" s="1"/>
  <c r="BJ35"/>
  <c r="AE31" s="1"/>
  <c r="BM36"/>
  <c r="AH32" s="1"/>
  <c r="BM28"/>
  <c r="BP19"/>
  <c r="AK17" s="1"/>
  <c r="BS14"/>
  <c r="AN12" s="1"/>
  <c r="BR32"/>
  <c r="AM28" s="1"/>
  <c r="BK11"/>
  <c r="AF9" s="1"/>
  <c r="BS11"/>
  <c r="AN9" s="1"/>
  <c r="BN9"/>
  <c r="BZ26" s="1"/>
  <c r="BI7"/>
  <c r="BQ17"/>
  <c r="AL15" s="1"/>
  <c r="BP15"/>
  <c r="AK13" s="1"/>
  <c r="BI13"/>
  <c r="AD11" s="1"/>
  <c r="BP8"/>
  <c r="BQ31"/>
  <c r="AL27" s="1"/>
  <c r="BN29"/>
  <c r="AI25" s="1"/>
  <c r="BZ41" s="1"/>
  <c r="CE65" s="1"/>
  <c r="BM26"/>
  <c r="BM38"/>
  <c r="AH34" s="1"/>
  <c r="BM34"/>
  <c r="AH30" s="1"/>
  <c r="BM30"/>
  <c r="AH26" s="1"/>
  <c r="BO38"/>
  <c r="AJ34" s="1"/>
  <c r="BO26"/>
  <c r="BO30"/>
  <c r="AJ26" s="1"/>
  <c r="BQ7"/>
  <c r="BI9"/>
  <c r="BR34"/>
  <c r="AM30" s="1"/>
  <c r="BP18"/>
  <c r="AK16" s="1"/>
  <c r="BP9"/>
  <c r="BH26"/>
  <c r="BY38" s="1"/>
  <c r="BH28"/>
  <c r="BY40" s="1"/>
  <c r="BJ36"/>
  <c r="AE32" s="1"/>
  <c r="BJ32"/>
  <c r="AE28" s="1"/>
  <c r="BP11"/>
  <c r="AK9" s="1"/>
  <c r="BR26"/>
  <c r="BR19"/>
  <c r="AM17" s="1"/>
  <c r="BO36"/>
  <c r="AJ32" s="1"/>
  <c r="BQ13"/>
  <c r="AL11" s="1"/>
  <c r="BO8"/>
  <c r="BH33"/>
  <c r="AC29" s="1"/>
  <c r="BY45" s="1"/>
  <c r="CE58" s="1"/>
  <c r="BH31"/>
  <c r="AC27" s="1"/>
  <c r="BY43" s="1"/>
  <c r="CE56" s="1"/>
  <c r="BO28"/>
  <c r="BH14"/>
  <c r="AC12" s="1"/>
  <c r="BY31" s="1"/>
  <c r="BY58" s="1"/>
  <c r="BR15"/>
  <c r="AM13" s="1"/>
  <c r="BR13"/>
  <c r="AM11" s="1"/>
  <c r="BS19"/>
  <c r="AN17" s="1"/>
  <c r="BS17"/>
  <c r="AN15" s="1"/>
  <c r="BS15"/>
  <c r="AN13" s="1"/>
  <c r="BO12"/>
  <c r="AJ10" s="1"/>
  <c r="BS9"/>
  <c r="BN38"/>
  <c r="AI34" s="1"/>
  <c r="BZ50" s="1"/>
  <c r="BR35"/>
  <c r="AM31" s="1"/>
  <c r="BJ33"/>
  <c r="AE29" s="1"/>
  <c r="BN30"/>
  <c r="AI26" s="1"/>
  <c r="BZ42" s="1"/>
  <c r="CE66" s="1"/>
  <c r="BN28"/>
  <c r="BZ40" s="1"/>
  <c r="BL7"/>
  <c r="BL15"/>
  <c r="AG13" s="1"/>
  <c r="BT11"/>
  <c r="AO9" s="1"/>
  <c r="CA28" s="1"/>
  <c r="BY77" s="1"/>
  <c r="BL11"/>
  <c r="AG9" s="1"/>
  <c r="BT9"/>
  <c r="CA26" s="1"/>
  <c r="BL9"/>
  <c r="BH38"/>
  <c r="AC34" s="1"/>
  <c r="BY50" s="1"/>
  <c r="CE63" s="1"/>
  <c r="BK35"/>
  <c r="AF31" s="1"/>
  <c r="BS33"/>
  <c r="AN29" s="1"/>
  <c r="BK29"/>
  <c r="AF25" s="1"/>
  <c r="BS27"/>
  <c r="BH7"/>
  <c r="BH17"/>
  <c r="AC15" s="1"/>
  <c r="BY34" s="1"/>
  <c r="BY61" s="1"/>
  <c r="BM19"/>
  <c r="AH17" s="1"/>
  <c r="BQ18"/>
  <c r="AL16" s="1"/>
  <c r="BM17"/>
  <c r="AH15" s="1"/>
  <c r="BI16"/>
  <c r="AD14" s="1"/>
  <c r="BQ14"/>
  <c r="AL12" s="1"/>
  <c r="BI14"/>
  <c r="AD12" s="1"/>
  <c r="BQ12"/>
  <c r="AL10" s="1"/>
  <c r="BI12"/>
  <c r="AD10" s="1"/>
  <c r="BQ10"/>
  <c r="AL8" s="1"/>
  <c r="BI10"/>
  <c r="AD8" s="1"/>
  <c r="BM9"/>
  <c r="BI8"/>
  <c r="BP26"/>
  <c r="BH27"/>
  <c r="BY39" s="1"/>
  <c r="BP38"/>
  <c r="AK34" s="1"/>
  <c r="BT37"/>
  <c r="AO33" s="1"/>
  <c r="CA49" s="1"/>
  <c r="CE84" s="1"/>
  <c r="BL37"/>
  <c r="AG33" s="1"/>
  <c r="BT35"/>
  <c r="AO31" s="1"/>
  <c r="CA47" s="1"/>
  <c r="CE82" s="1"/>
  <c r="BP34"/>
  <c r="AK30" s="1"/>
  <c r="BL33"/>
  <c r="AG29" s="1"/>
  <c r="BP32"/>
  <c r="AK28" s="1"/>
  <c r="BL31"/>
  <c r="AG27" s="1"/>
  <c r="BP30"/>
  <c r="AK26" s="1"/>
  <c r="BL29"/>
  <c r="AG25" s="1"/>
  <c r="BP28"/>
  <c r="BL27"/>
  <c r="BN7"/>
  <c r="BZ24" s="1"/>
  <c r="BH18"/>
  <c r="AC16" s="1"/>
  <c r="BY35" s="1"/>
  <c r="BY62" s="1"/>
  <c r="BH10"/>
  <c r="AC8" s="1"/>
  <c r="BY27" s="1"/>
  <c r="BY54" s="1"/>
  <c r="BN19"/>
  <c r="AI17" s="1"/>
  <c r="BZ36" s="1"/>
  <c r="BY74" s="1"/>
  <c r="BR18"/>
  <c r="AM16" s="1"/>
  <c r="BJ18"/>
  <c r="AE16" s="1"/>
  <c r="BN17"/>
  <c r="AI15" s="1"/>
  <c r="BZ34" s="1"/>
  <c r="BY72" s="1"/>
  <c r="BR16"/>
  <c r="AM14" s="1"/>
  <c r="BJ16"/>
  <c r="AE14" s="1"/>
  <c r="BN15"/>
  <c r="AI13" s="1"/>
  <c r="BZ32" s="1"/>
  <c r="BY70" s="1"/>
  <c r="BR14"/>
  <c r="AM12" s="1"/>
  <c r="BJ14"/>
  <c r="AE12" s="1"/>
  <c r="BN13"/>
  <c r="AI11" s="1"/>
  <c r="BZ30" s="1"/>
  <c r="BY68" s="1"/>
  <c r="BR12"/>
  <c r="AM10" s="1"/>
  <c r="BJ12"/>
  <c r="AE10" s="1"/>
  <c r="BN11"/>
  <c r="AI9" s="1"/>
  <c r="BZ28" s="1"/>
  <c r="BY66" s="1"/>
  <c r="BR10"/>
  <c r="AM8" s="1"/>
  <c r="BJ10"/>
  <c r="AE8" s="1"/>
  <c r="BR8"/>
  <c r="BJ8"/>
  <c r="BQ26"/>
  <c r="BI26"/>
  <c r="BH32"/>
  <c r="AC28" s="1"/>
  <c r="BY44" s="1"/>
  <c r="CE57" s="1"/>
  <c r="BQ38"/>
  <c r="AL34" s="1"/>
  <c r="BI38"/>
  <c r="AD34" s="1"/>
  <c r="BM37"/>
  <c r="AH33" s="1"/>
  <c r="BQ36"/>
  <c r="AL32" s="1"/>
  <c r="BI36"/>
  <c r="AD32" s="1"/>
  <c r="BM35"/>
  <c r="AH31" s="1"/>
  <c r="BQ34"/>
  <c r="AL30" s="1"/>
  <c r="BI34"/>
  <c r="AD30" s="1"/>
  <c r="BM33"/>
  <c r="AH29" s="1"/>
  <c r="BQ32"/>
  <c r="AL28" s="1"/>
  <c r="BI32"/>
  <c r="AD28" s="1"/>
  <c r="BM31"/>
  <c r="AH27" s="1"/>
  <c r="BQ30"/>
  <c r="AL26" s="1"/>
  <c r="BI30"/>
  <c r="AD26" s="1"/>
  <c r="BM29"/>
  <c r="AH25" s="1"/>
  <c r="BQ28"/>
  <c r="BI28"/>
  <c r="BO9"/>
  <c r="BH8"/>
  <c r="BY25" s="1"/>
  <c r="BH12"/>
  <c r="AC10" s="1"/>
  <c r="BY29" s="1"/>
  <c r="BY56" s="1"/>
  <c r="BT18"/>
  <c r="AO16" s="1"/>
  <c r="CA35" s="1"/>
  <c r="BY84" s="1"/>
  <c r="BL18"/>
  <c r="AG16" s="1"/>
  <c r="BT16"/>
  <c r="AO14" s="1"/>
  <c r="CA33" s="1"/>
  <c r="BY82" s="1"/>
  <c r="BL16"/>
  <c r="AG14" s="1"/>
  <c r="BT14"/>
  <c r="AO12" s="1"/>
  <c r="CA31" s="1"/>
  <c r="BY80" s="1"/>
  <c r="BL14"/>
  <c r="AG12" s="1"/>
  <c r="BT12"/>
  <c r="AO10" s="1"/>
  <c r="CA29" s="1"/>
  <c r="BY78" s="1"/>
  <c r="BL12"/>
  <c r="AG10" s="1"/>
  <c r="BT10"/>
  <c r="AO8" s="1"/>
  <c r="CA27" s="1"/>
  <c r="BY76" s="1"/>
  <c r="BL10"/>
  <c r="AG8" s="1"/>
  <c r="BT8"/>
  <c r="CA25" s="1"/>
  <c r="BL8"/>
  <c r="BS26"/>
  <c r="BK26"/>
  <c r="BH34"/>
  <c r="AC30" s="1"/>
  <c r="BY46" s="1"/>
  <c r="CE59" s="1"/>
  <c r="BS38"/>
  <c r="AN34" s="1"/>
  <c r="BK38"/>
  <c r="AF34" s="1"/>
  <c r="BO37"/>
  <c r="AJ33" s="1"/>
  <c r="BS36"/>
  <c r="AN32" s="1"/>
  <c r="BK36"/>
  <c r="AF32" s="1"/>
  <c r="BO35"/>
  <c r="AJ31" s="1"/>
  <c r="BS34"/>
  <c r="AN30" s="1"/>
  <c r="BK34"/>
  <c r="AF30" s="1"/>
  <c r="BO33"/>
  <c r="AJ29" s="1"/>
  <c r="BS32"/>
  <c r="AN28" s="1"/>
  <c r="BK32"/>
  <c r="AF28" s="1"/>
  <c r="BO31"/>
  <c r="AJ27" s="1"/>
  <c r="BS30"/>
  <c r="AN26" s="1"/>
  <c r="BK30"/>
  <c r="AF26" s="1"/>
  <c r="BO29"/>
  <c r="AJ25" s="1"/>
  <c r="BS28"/>
  <c r="BK28"/>
  <c r="BH11"/>
  <c r="AC9" s="1"/>
  <c r="BY28" s="1"/>
  <c r="BY55" s="1"/>
  <c r="BN35"/>
  <c r="AI31" s="1"/>
  <c r="BZ47" s="1"/>
  <c r="CE71" s="1"/>
  <c r="BM16"/>
  <c r="AH14" s="1"/>
  <c r="BM14"/>
  <c r="AH12" s="1"/>
  <c r="BM12"/>
  <c r="AH10" s="1"/>
  <c r="BM10"/>
  <c r="AH8" s="1"/>
  <c r="BM8"/>
  <c r="BT26"/>
  <c r="CA38" s="1"/>
  <c r="BL26"/>
  <c r="BT38"/>
  <c r="AO34" s="1"/>
  <c r="CA50" s="1"/>
  <c r="CE85" s="1"/>
  <c r="BL38"/>
  <c r="AG34" s="1"/>
  <c r="BP37"/>
  <c r="AK33" s="1"/>
  <c r="BT36"/>
  <c r="AO32" s="1"/>
  <c r="CA48" s="1"/>
  <c r="CE83" s="1"/>
  <c r="BL36"/>
  <c r="AG32" s="1"/>
  <c r="BP35"/>
  <c r="AK31" s="1"/>
  <c r="BT34"/>
  <c r="AO30" s="1"/>
  <c r="CA46" s="1"/>
  <c r="CE81" s="1"/>
  <c r="BL34"/>
  <c r="AG30" s="1"/>
  <c r="BP33"/>
  <c r="AK29" s="1"/>
  <c r="BT32"/>
  <c r="AO28" s="1"/>
  <c r="CA44" s="1"/>
  <c r="CE79" s="1"/>
  <c r="BL32"/>
  <c r="AG28" s="1"/>
  <c r="BP31"/>
  <c r="AK27" s="1"/>
  <c r="BT30"/>
  <c r="AO26" s="1"/>
  <c r="CA42" s="1"/>
  <c r="CE77" s="1"/>
  <c r="BL30"/>
  <c r="AG26" s="1"/>
  <c r="BP29"/>
  <c r="AK25" s="1"/>
  <c r="BT28"/>
  <c r="CA40" s="1"/>
  <c r="BL28"/>
  <c r="BP27"/>
  <c r="BN37"/>
  <c r="AI33" s="1"/>
  <c r="BZ49" s="1"/>
  <c r="CE73" s="1"/>
  <c r="BN33"/>
  <c r="AI29" s="1"/>
  <c r="BZ45" s="1"/>
  <c r="CE69" s="1"/>
  <c r="BR9"/>
  <c r="BQ37"/>
  <c r="AL33" s="1"/>
  <c r="BI37"/>
  <c r="AD33" s="1"/>
  <c r="BQ35"/>
  <c r="AL31" s="1"/>
  <c r="BI35"/>
  <c r="AD31" s="1"/>
  <c r="BI33"/>
  <c r="AD29" s="1"/>
  <c r="BQ29"/>
  <c r="AL25" s="1"/>
  <c r="BI29"/>
  <c r="AD25" s="1"/>
  <c r="BQ27"/>
  <c r="BI27"/>
  <c r="BO7"/>
  <c r="BO19"/>
  <c r="AJ17" s="1"/>
  <c r="BO17"/>
  <c r="AJ15" s="1"/>
  <c r="BO15"/>
  <c r="AJ13" s="1"/>
  <c r="BO13"/>
  <c r="AJ11" s="1"/>
  <c r="BO11"/>
  <c r="AJ9" s="1"/>
  <c r="BN31"/>
  <c r="AI27" s="1"/>
  <c r="BZ43" s="1"/>
  <c r="CE67" s="1"/>
  <c r="BN27"/>
  <c r="BZ39" s="1"/>
  <c r="BJ13"/>
  <c r="AE11" s="1"/>
  <c r="BJ11"/>
  <c r="AE9" s="1"/>
  <c r="BJ9"/>
  <c r="BQ33"/>
  <c r="AL29" s="1"/>
  <c r="BK7"/>
  <c r="BO18"/>
  <c r="AJ16" s="1"/>
  <c r="BO14"/>
  <c r="AJ12" s="1"/>
  <c r="BO10"/>
  <c r="AJ8" s="1"/>
  <c r="BN26"/>
  <c r="BZ38" s="1"/>
  <c r="BN36"/>
  <c r="AI32" s="1"/>
  <c r="BZ48" s="1"/>
  <c r="CE72" s="1"/>
  <c r="BR33"/>
  <c r="AM29" s="1"/>
  <c r="BJ31"/>
  <c r="AE27" s="1"/>
  <c r="BJ29"/>
  <c r="AE25" s="1"/>
  <c r="BJ27"/>
  <c r="BH19"/>
  <c r="AC17" s="1"/>
  <c r="BY36" s="1"/>
  <c r="BY63" s="1"/>
  <c r="BJ7"/>
  <c r="BJ19"/>
  <c r="AE17" s="1"/>
  <c r="BR17"/>
  <c r="AM15" s="1"/>
  <c r="BJ15"/>
  <c r="AE13" s="1"/>
  <c r="BR11"/>
  <c r="AM9" s="1"/>
  <c r="BS7"/>
  <c r="BK19"/>
  <c r="AF17" s="1"/>
  <c r="BO16"/>
  <c r="AJ14" s="1"/>
  <c r="BS13"/>
  <c r="AN11" s="1"/>
  <c r="BK9"/>
  <c r="BH37"/>
  <c r="AC33" s="1"/>
  <c r="BY49" s="1"/>
  <c r="CE62" s="1"/>
  <c r="BJ37"/>
  <c r="AE33" s="1"/>
  <c r="BN34"/>
  <c r="AI30" s="1"/>
  <c r="BZ46" s="1"/>
  <c r="CE70" s="1"/>
  <c r="BN32"/>
  <c r="AI28" s="1"/>
  <c r="BZ44" s="1"/>
  <c r="CE68" s="1"/>
  <c r="BR29"/>
  <c r="AM25" s="1"/>
  <c r="BR27"/>
  <c r="BT7"/>
  <c r="CA24" s="1"/>
  <c r="BH16"/>
  <c r="AC14" s="1"/>
  <c r="BY33" s="1"/>
  <c r="BY60" s="1"/>
  <c r="BT19"/>
  <c r="AO17" s="1"/>
  <c r="CA36" s="1"/>
  <c r="BY85" s="1"/>
  <c r="BL19"/>
  <c r="AG17" s="1"/>
  <c r="BT17"/>
  <c r="AO15" s="1"/>
  <c r="CA34" s="1"/>
  <c r="BY83" s="1"/>
  <c r="BT15"/>
  <c r="AO13" s="1"/>
  <c r="CA32" s="1"/>
  <c r="BY81" s="1"/>
  <c r="BS37"/>
  <c r="AN33" s="1"/>
  <c r="BS35"/>
  <c r="AN31" s="1"/>
  <c r="BK31"/>
  <c r="AF27" s="1"/>
  <c r="BS29"/>
  <c r="AN25" s="1"/>
  <c r="BH13"/>
  <c r="AC11" s="1"/>
  <c r="BY30" s="1"/>
  <c r="BY57" s="1"/>
  <c r="BR7"/>
  <c r="BH15"/>
  <c r="AC13" s="1"/>
  <c r="BY32" s="1"/>
  <c r="BY59" s="1"/>
  <c r="BK17"/>
  <c r="AF15" s="1"/>
  <c r="BK15"/>
  <c r="AF13" s="1"/>
  <c r="BK13"/>
  <c r="AF11" s="1"/>
  <c r="BR37"/>
  <c r="AM33" s="1"/>
  <c r="BL17"/>
  <c r="AG15" s="1"/>
  <c r="BH30"/>
  <c r="AC26" s="1"/>
  <c r="BY42" s="1"/>
  <c r="CE55" s="1"/>
  <c r="BK37"/>
  <c r="AF33" s="1"/>
  <c r="BK33"/>
  <c r="AF29" s="1"/>
  <c r="BM7"/>
  <c r="BQ16"/>
  <c r="AL14" s="1"/>
  <c r="BM15"/>
  <c r="AH13" s="1"/>
  <c r="BM13"/>
  <c r="AH11" s="1"/>
  <c r="BT33"/>
  <c r="AO29" s="1"/>
  <c r="CA45" s="1"/>
  <c r="CE80" s="1"/>
  <c r="BT31"/>
  <c r="AO27" s="1"/>
  <c r="CA43" s="1"/>
  <c r="CE78" s="1"/>
  <c r="BT29"/>
  <c r="AO25" s="1"/>
  <c r="CA41" s="1"/>
  <c r="CE76" s="1"/>
  <c r="BY24" l="1"/>
  <c r="CD72"/>
  <c r="BX83"/>
  <c r="CD83" s="1"/>
  <c r="BX80"/>
  <c r="CD80" s="1"/>
  <c r="CD69"/>
  <c r="BX79"/>
  <c r="CD79" s="1"/>
  <c r="CD68"/>
  <c r="CD65"/>
  <c r="BX76"/>
  <c r="CD76" s="1"/>
  <c r="CD73"/>
  <c r="BX84"/>
  <c r="CD84" s="1"/>
  <c r="BX85"/>
  <c r="CD85" s="1"/>
  <c r="CD74"/>
  <c r="BX78"/>
  <c r="CD78" s="1"/>
  <c r="CD67"/>
  <c r="BX77"/>
  <c r="CD77" s="1"/>
  <c r="CD66"/>
  <c r="CD71"/>
  <c r="BX82"/>
  <c r="CD82" s="1"/>
  <c r="CD70"/>
  <c r="BX81"/>
  <c r="CD81" s="1"/>
</calcChain>
</file>

<file path=xl/sharedStrings.xml><?xml version="1.0" encoding="utf-8"?>
<sst xmlns="http://schemas.openxmlformats.org/spreadsheetml/2006/main" count="413" uniqueCount="64">
  <si>
    <t>Female</t>
  </si>
  <si>
    <t>is_migrant</t>
  </si>
  <si>
    <t>Coef.</t>
  </si>
  <si>
    <t>Std. Err.</t>
  </si>
  <si>
    <t>z</t>
  </si>
  <si>
    <t>P&gt;z</t>
  </si>
  <si>
    <t>[95% Conf.</t>
  </si>
  <si>
    <t>Interval]</t>
  </si>
  <si>
    <t>_Im_agegr5_5</t>
  </si>
  <si>
    <t>_Im_agegr5_10</t>
  </si>
  <si>
    <t>_Im_agegr5_20</t>
  </si>
  <si>
    <t>_Im_agegr5_25</t>
  </si>
  <si>
    <t>_Im_agegr5_30</t>
  </si>
  <si>
    <t>_Im_agegr5_35</t>
  </si>
  <si>
    <t>_Im_agegr5_40</t>
  </si>
  <si>
    <t>_Im_agegr5_45</t>
  </si>
  <si>
    <t>_Im_agegr5_50</t>
  </si>
  <si>
    <t>_Im_agegr5_55</t>
  </si>
  <si>
    <t>_Im_agegr5_60</t>
  </si>
  <si>
    <t>_cons</t>
  </si>
  <si>
    <t>Male</t>
  </si>
  <si>
    <t>Hodh Charghy</t>
  </si>
  <si>
    <t>Hodh Gharby</t>
  </si>
  <si>
    <t>Assaba</t>
  </si>
  <si>
    <t>Gorgol</t>
  </si>
  <si>
    <t>Brakna</t>
  </si>
  <si>
    <t>Trarza</t>
  </si>
  <si>
    <t>Adrar</t>
  </si>
  <si>
    <t>Dakhlett Nouadibou</t>
  </si>
  <si>
    <t>Tagant</t>
  </si>
  <si>
    <t>Guidimagha</t>
  </si>
  <si>
    <t>Tirs - Ezemour</t>
  </si>
  <si>
    <t>Inchiri</t>
  </si>
  <si>
    <t>Nouakchott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</si>
  <si>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</si>
  <si>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</si>
  <si>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</si>
  <si>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</si>
  <si>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</si>
  <si>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</si>
  <si>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</si>
  <si>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</si>
  <si>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</si>
  <si>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[60,max)</t>
  </si>
  <si>
    <t>.</t>
  </si>
  <si>
    <t>PARAMETERS</t>
  </si>
  <si>
    <t>_IM_PPROV_1</t>
  </si>
  <si>
    <t>_IM_PPROV_2</t>
  </si>
  <si>
    <t>_IM_PPROV_3</t>
  </si>
  <si>
    <t>_IM_PPROV_4</t>
  </si>
  <si>
    <t>_IM_PPROV_5</t>
  </si>
  <si>
    <t>_IM_PPROV_6</t>
  </si>
  <si>
    <t>_IM_PPROV_7</t>
  </si>
  <si>
    <t>_IM_PPROV_8</t>
  </si>
  <si>
    <t>_IM_PPROV_9</t>
  </si>
  <si>
    <t>_IM_PPROV_10</t>
  </si>
  <si>
    <t>_IM_PPROV_11</t>
  </si>
  <si>
    <t>_IM_PPROV_12</t>
  </si>
  <si>
    <t>15_MigrationRefined.do</t>
  </si>
  <si>
    <t>(omitted)</t>
  </si>
  <si>
    <t>Never Entered Primary</t>
  </si>
  <si>
    <t>Primary Dropout</t>
  </si>
  <si>
    <t>Primary Graduate</t>
  </si>
  <si>
    <t>_Im_agegr5_0</t>
  </si>
</sst>
</file>

<file path=xl/styles.xml><?xml version="1.0" encoding="utf-8"?>
<styleSheet xmlns="http://schemas.openxmlformats.org/spreadsheetml/2006/main">
  <numFmts count="1">
    <numFmt numFmtId="164" formatCode="0.00000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2" borderId="0" xfId="0" applyNumberFormat="1" applyFill="1"/>
    <xf numFmtId="0" fontId="0" fillId="3" borderId="0" xfId="0" applyFill="1"/>
    <xf numFmtId="0" fontId="2" fillId="3" borderId="0" xfId="0" applyFont="1" applyFill="1"/>
    <xf numFmtId="0" fontId="0" fillId="4" borderId="0" xfId="0" applyFill="1"/>
    <xf numFmtId="0" fontId="1" fillId="5" borderId="0" xfId="0" applyFont="1" applyFill="1"/>
    <xf numFmtId="0" fontId="0" fillId="6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b="0"/>
              <a:t>Migration Probabilities by Education - Female                                               (3 selected Willayas)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'Internal Migration Educ 0'!$BY$53</c:f>
              <c:strCache>
                <c:ptCount val="1"/>
                <c:pt idx="0">
                  <c:v>Never Entered Primary</c:v>
                </c:pt>
              </c:strCache>
            </c:strRef>
          </c:tx>
          <c:marker>
            <c:symbol val="none"/>
          </c:marker>
          <c:cat>
            <c:multiLvlStrRef>
              <c:f>'Internal Migration Educ 0'!$BW$54:$BX$94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0'!$BY$54:$BY$85</c:f>
              <c:numCache>
                <c:formatCode>General</c:formatCode>
                <c:ptCount val="32"/>
                <c:pt idx="0">
                  <c:v>6.953198671359408E-3</c:v>
                </c:pt>
                <c:pt idx="1">
                  <c:v>7.8183722678321337E-3</c:v>
                </c:pt>
                <c:pt idx="2">
                  <c:v>7.9426479937790926E-3</c:v>
                </c:pt>
                <c:pt idx="3">
                  <c:v>7.3419198953147968E-3</c:v>
                </c:pt>
                <c:pt idx="4">
                  <c:v>6.8931554532698528E-3</c:v>
                </c:pt>
                <c:pt idx="5">
                  <c:v>6.5941316527787248E-3</c:v>
                </c:pt>
                <c:pt idx="6">
                  <c:v>6.155508348594279E-3</c:v>
                </c:pt>
                <c:pt idx="7">
                  <c:v>7.5031627072146721E-3</c:v>
                </c:pt>
                <c:pt idx="8">
                  <c:v>7.1020218966489392E-3</c:v>
                </c:pt>
                <c:pt idx="9">
                  <c:v>7.1317148108038138E-3</c:v>
                </c:pt>
                <c:pt idx="11">
                  <c:v>3.1431184408410466E-2</c:v>
                </c:pt>
                <c:pt idx="12">
                  <c:v>3.5234042809672558E-2</c:v>
                </c:pt>
                <c:pt idx="13">
                  <c:v>3.5778385660801826E-2</c:v>
                </c:pt>
                <c:pt idx="14">
                  <c:v>3.3142685052631862E-2</c:v>
                </c:pt>
                <c:pt idx="15">
                  <c:v>3.1166399464889367E-2</c:v>
                </c:pt>
                <c:pt idx="16">
                  <c:v>2.9846051953614058E-2</c:v>
                </c:pt>
                <c:pt idx="17">
                  <c:v>2.7904220185284781E-2</c:v>
                </c:pt>
                <c:pt idx="18">
                  <c:v>3.3851239585537034E-2</c:v>
                </c:pt>
                <c:pt idx="19">
                  <c:v>3.2086995140149219E-2</c:v>
                </c:pt>
                <c:pt idx="20">
                  <c:v>3.2217758440881379E-2</c:v>
                </c:pt>
                <c:pt idx="22">
                  <c:v>8.6546621081093761E-3</c:v>
                </c:pt>
                <c:pt idx="23">
                  <c:v>9.729471391461712E-3</c:v>
                </c:pt>
                <c:pt idx="24">
                  <c:v>9.8838220851169712E-3</c:v>
                </c:pt>
                <c:pt idx="25">
                  <c:v>9.1376290285379407E-3</c:v>
                </c:pt>
                <c:pt idx="26">
                  <c:v>8.5800531257198102E-3</c:v>
                </c:pt>
                <c:pt idx="27">
                  <c:v>8.2084568602301365E-3</c:v>
                </c:pt>
                <c:pt idx="28">
                  <c:v>7.6632814801385401E-3</c:v>
                </c:pt>
                <c:pt idx="29">
                  <c:v>9.3379381121278266E-3</c:v>
                </c:pt>
                <c:pt idx="30">
                  <c:v>8.8395785448361578E-3</c:v>
                </c:pt>
                <c:pt idx="31">
                  <c:v>8.8764710819372872E-3</c:v>
                </c:pt>
              </c:numCache>
            </c:numRef>
          </c:val>
        </c:ser>
        <c:ser>
          <c:idx val="1"/>
          <c:order val="1"/>
          <c:tx>
            <c:strRef>
              <c:f>'Internal Migration Educ 0'!$BZ$53</c:f>
              <c:strCache>
                <c:ptCount val="1"/>
                <c:pt idx="0">
                  <c:v>Primary Dropout</c:v>
                </c:pt>
              </c:strCache>
            </c:strRef>
          </c:tx>
          <c:marker>
            <c:symbol val="none"/>
          </c:marker>
          <c:cat>
            <c:multiLvlStrRef>
              <c:f>'Internal Migration Educ 0'!$BW$54:$BX$94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0'!$BZ$54:$BZ$85</c:f>
              <c:numCache>
                <c:formatCode>General</c:formatCode>
                <c:ptCount val="32"/>
                <c:pt idx="0">
                  <c:v>1.9700154718420727E-2</c:v>
                </c:pt>
                <c:pt idx="1">
                  <c:v>2.6721416375047494E-2</c:v>
                </c:pt>
                <c:pt idx="2">
                  <c:v>2.6951567460212343E-2</c:v>
                </c:pt>
                <c:pt idx="3">
                  <c:v>2.7268924497364476E-2</c:v>
                </c:pt>
                <c:pt idx="4">
                  <c:v>2.398814928168734E-2</c:v>
                </c:pt>
                <c:pt idx="5">
                  <c:v>2.5611103843202053E-2</c:v>
                </c:pt>
                <c:pt idx="6">
                  <c:v>2.5780882904016575E-2</c:v>
                </c:pt>
                <c:pt idx="7">
                  <c:v>2.8103783888063803E-2</c:v>
                </c:pt>
                <c:pt idx="8">
                  <c:v>2.3732152694118006E-2</c:v>
                </c:pt>
                <c:pt idx="9">
                  <c:v>2.4289778834972655E-2</c:v>
                </c:pt>
                <c:pt idx="11">
                  <c:v>4.0707768782262732E-2</c:v>
                </c:pt>
                <c:pt idx="12">
                  <c:v>5.4797749536000667E-2</c:v>
                </c:pt>
                <c:pt idx="13">
                  <c:v>5.5255992667404642E-2</c:v>
                </c:pt>
                <c:pt idx="14">
                  <c:v>5.5887494259984669E-2</c:v>
                </c:pt>
                <c:pt idx="15">
                  <c:v>4.933820678977717E-2</c:v>
                </c:pt>
                <c:pt idx="16">
                  <c:v>5.2583854913123396E-2</c:v>
                </c:pt>
                <c:pt idx="17">
                  <c:v>5.2922727952451662E-2</c:v>
                </c:pt>
                <c:pt idx="18">
                  <c:v>5.7546698749413337E-2</c:v>
                </c:pt>
                <c:pt idx="19">
                  <c:v>4.8825212964461143E-2</c:v>
                </c:pt>
                <c:pt idx="20">
                  <c:v>4.9942280097193321E-2</c:v>
                </c:pt>
                <c:pt idx="22">
                  <c:v>6.5906751204230958E-3</c:v>
                </c:pt>
                <c:pt idx="23">
                  <c:v>8.9824461717668228E-3</c:v>
                </c:pt>
                <c:pt idx="24">
                  <c:v>9.0612342553601597E-3</c:v>
                </c:pt>
                <c:pt idx="25">
                  <c:v>9.169916314150952E-3</c:v>
                </c:pt>
                <c:pt idx="26">
                  <c:v>8.048649107722506E-3</c:v>
                </c:pt>
                <c:pt idx="27">
                  <c:v>8.6026979077973523E-3</c:v>
                </c:pt>
                <c:pt idx="28">
                  <c:v>8.6607283881851536E-3</c:v>
                </c:pt>
                <c:pt idx="29">
                  <c:v>9.4560470812257939E-3</c:v>
                </c:pt>
                <c:pt idx="30">
                  <c:v>7.9613680449262848E-3</c:v>
                </c:pt>
                <c:pt idx="31">
                  <c:v>8.1515276060553279E-3</c:v>
                </c:pt>
              </c:numCache>
            </c:numRef>
          </c:val>
        </c:ser>
        <c:ser>
          <c:idx val="2"/>
          <c:order val="2"/>
          <c:tx>
            <c:strRef>
              <c:f>'Internal Migration Educ 0'!$CA$53</c:f>
              <c:strCache>
                <c:ptCount val="1"/>
                <c:pt idx="0">
                  <c:v>Primary Graduate</c:v>
                </c:pt>
              </c:strCache>
            </c:strRef>
          </c:tx>
          <c:marker>
            <c:symbol val="none"/>
          </c:marker>
          <c:cat>
            <c:multiLvlStrRef>
              <c:f>'Internal Migration Educ 0'!$BW$54:$BX$94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0'!$CA$54:$CA$85</c:f>
              <c:numCache>
                <c:formatCode>General</c:formatCode>
                <c:ptCount val="32"/>
                <c:pt idx="0">
                  <c:v>4.2926863189287276E-2</c:v>
                </c:pt>
                <c:pt idx="1">
                  <c:v>6.7751702767489944E-2</c:v>
                </c:pt>
                <c:pt idx="2">
                  <c:v>6.2704393346437751E-2</c:v>
                </c:pt>
                <c:pt idx="3">
                  <c:v>6.382725037428312E-2</c:v>
                </c:pt>
                <c:pt idx="4">
                  <c:v>6.0004997970432197E-2</c:v>
                </c:pt>
                <c:pt idx="5">
                  <c:v>5.2489742161787499E-2</c:v>
                </c:pt>
                <c:pt idx="6">
                  <c:v>5.3280290173887093E-2</c:v>
                </c:pt>
                <c:pt idx="7">
                  <c:v>6.2741259722635931E-2</c:v>
                </c:pt>
                <c:pt idx="8">
                  <c:v>5.9859217640473701E-2</c:v>
                </c:pt>
                <c:pt idx="9">
                  <c:v>5.1985325733290295E-2</c:v>
                </c:pt>
                <c:pt idx="11">
                  <c:v>6.113315557465876E-2</c:v>
                </c:pt>
                <c:pt idx="12">
                  <c:v>9.5436888654642768E-2</c:v>
                </c:pt>
                <c:pt idx="13">
                  <c:v>8.8522956059126093E-2</c:v>
                </c:pt>
                <c:pt idx="14">
                  <c:v>9.0063724529068009E-2</c:v>
                </c:pt>
                <c:pt idx="15">
                  <c:v>8.4812657157591967E-2</c:v>
                </c:pt>
                <c:pt idx="16">
                  <c:v>7.4436433053030118E-2</c:v>
                </c:pt>
                <c:pt idx="17">
                  <c:v>7.5531171117076426E-2</c:v>
                </c:pt>
                <c:pt idx="18">
                  <c:v>8.8573567710551443E-2</c:v>
                </c:pt>
                <c:pt idx="19">
                  <c:v>8.4612032420615879E-2</c:v>
                </c:pt>
                <c:pt idx="20">
                  <c:v>7.3737526122587063E-2</c:v>
                </c:pt>
                <c:pt idx="22">
                  <c:v>5.3457305213487427E-3</c:v>
                </c:pt>
                <c:pt idx="23">
                  <c:v>8.6332407489938517E-3</c:v>
                </c:pt>
                <c:pt idx="24">
                  <c:v>7.9525192858018508E-3</c:v>
                </c:pt>
                <c:pt idx="25">
                  <c:v>8.103402743183304E-3</c:v>
                </c:pt>
                <c:pt idx="26">
                  <c:v>7.5910774861870731E-3</c:v>
                </c:pt>
                <c:pt idx="27">
                  <c:v>6.5942901803793495E-3</c:v>
                </c:pt>
                <c:pt idx="28">
                  <c:v>6.698493496765409E-3</c:v>
                </c:pt>
                <c:pt idx="29">
                  <c:v>7.9574681781174831E-3</c:v>
                </c:pt>
                <c:pt idx="30">
                  <c:v>7.5716094916661141E-3</c:v>
                </c:pt>
                <c:pt idx="31">
                  <c:v>6.52788171245159E-3</c:v>
                </c:pt>
              </c:numCache>
            </c:numRef>
          </c:val>
        </c:ser>
        <c:marker val="1"/>
        <c:axId val="147424000"/>
        <c:axId val="147425536"/>
      </c:lineChart>
      <c:catAx>
        <c:axId val="147424000"/>
        <c:scaling>
          <c:orientation val="minMax"/>
        </c:scaling>
        <c:axPos val="b"/>
        <c:majorTickMark val="none"/>
        <c:tickLblPos val="nextTo"/>
        <c:crossAx val="147425536"/>
        <c:crosses val="autoZero"/>
        <c:auto val="1"/>
        <c:lblAlgn val="ctr"/>
        <c:lblOffset val="100"/>
      </c:catAx>
      <c:valAx>
        <c:axId val="147425536"/>
        <c:scaling>
          <c:orientation val="minMax"/>
          <c:max val="0.16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4742400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b="0"/>
              <a:t>Migration Probabilities by Education - Male                                                (3 selected Willayas)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'Internal Migration Educ 0'!$CE$53</c:f>
              <c:strCache>
                <c:ptCount val="1"/>
                <c:pt idx="0">
                  <c:v>Never Entered Primary</c:v>
                </c:pt>
              </c:strCache>
            </c:strRef>
          </c:tx>
          <c:marker>
            <c:symbol val="none"/>
          </c:marker>
          <c:cat>
            <c:multiLvlStrRef>
              <c:f>'Internal Migration Educ 0'!$CC$54:$CD$85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1">
                    <c:v>.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0'!$CE$54:$CE$85</c:f>
              <c:numCache>
                <c:formatCode>General</c:formatCode>
                <c:ptCount val="32"/>
                <c:pt idx="0">
                  <c:v>1.9491496971623577E-2</c:v>
                </c:pt>
                <c:pt idx="1">
                  <c:v>2.4294663839687411E-2</c:v>
                </c:pt>
                <c:pt idx="2">
                  <c:v>2.1363893433239075E-2</c:v>
                </c:pt>
                <c:pt idx="3">
                  <c:v>2.2581323989562401E-2</c:v>
                </c:pt>
                <c:pt idx="4">
                  <c:v>1.7348791225439791E-2</c:v>
                </c:pt>
                <c:pt idx="5">
                  <c:v>1.5953445228501284E-2</c:v>
                </c:pt>
                <c:pt idx="6">
                  <c:v>1.2871946725744007E-2</c:v>
                </c:pt>
                <c:pt idx="7">
                  <c:v>1.2902025307762544E-2</c:v>
                </c:pt>
                <c:pt idx="8">
                  <c:v>1.0342681214731673E-2</c:v>
                </c:pt>
                <c:pt idx="9">
                  <c:v>9.4574137703919911E-3</c:v>
                </c:pt>
                <c:pt idx="11">
                  <c:v>4.6427792272268981E-2</c:v>
                </c:pt>
                <c:pt idx="12">
                  <c:v>5.7479581656431335E-2</c:v>
                </c:pt>
                <c:pt idx="13">
                  <c:v>5.0753809827196412E-2</c:v>
                </c:pt>
                <c:pt idx="14">
                  <c:v>5.3554386536292305E-2</c:v>
                </c:pt>
                <c:pt idx="15">
                  <c:v>4.1449147536081248E-2</c:v>
                </c:pt>
                <c:pt idx="16">
                  <c:v>3.8190768604428972E-2</c:v>
                </c:pt>
                <c:pt idx="17">
                  <c:v>3.0949094581873914E-2</c:v>
                </c:pt>
                <c:pt idx="18">
                  <c:v>3.102008759127128E-2</c:v>
                </c:pt>
                <c:pt idx="19">
                  <c:v>2.4957577422253508E-2</c:v>
                </c:pt>
                <c:pt idx="22">
                  <c:v>1.474720034482088E-2</c:v>
                </c:pt>
                <c:pt idx="23">
                  <c:v>1.8403203086692219E-2</c:v>
                </c:pt>
                <c:pt idx="24">
                  <c:v>1.617136571360037E-2</c:v>
                </c:pt>
                <c:pt idx="25">
                  <c:v>1.7098067605286343E-2</c:v>
                </c:pt>
                <c:pt idx="26">
                  <c:v>1.3119058308913505E-2</c:v>
                </c:pt>
                <c:pt idx="27">
                  <c:v>1.2059730446381554E-2</c:v>
                </c:pt>
                <c:pt idx="28">
                  <c:v>9.7228939829570524E-3</c:v>
                </c:pt>
                <c:pt idx="29">
                  <c:v>9.7456866505722748E-3</c:v>
                </c:pt>
                <c:pt idx="30">
                  <c:v>7.8075056604272773E-3</c:v>
                </c:pt>
                <c:pt idx="31">
                  <c:v>7.137668025557019E-3</c:v>
                </c:pt>
              </c:numCache>
            </c:numRef>
          </c:val>
        </c:ser>
        <c:ser>
          <c:idx val="1"/>
          <c:order val="1"/>
          <c:tx>
            <c:strRef>
              <c:f>'Internal Migration Educ 0'!$CF$53</c:f>
              <c:strCache>
                <c:ptCount val="1"/>
                <c:pt idx="0">
                  <c:v>Primary Dropout</c:v>
                </c:pt>
              </c:strCache>
            </c:strRef>
          </c:tx>
          <c:marker>
            <c:symbol val="none"/>
          </c:marker>
          <c:cat>
            <c:multiLvlStrRef>
              <c:f>'Internal Migration Educ 0'!$CC$54:$CD$85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1">
                    <c:v>.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0'!$CF$54:$CF$85</c:f>
              <c:numCache>
                <c:formatCode>General</c:formatCode>
                <c:ptCount val="32"/>
                <c:pt idx="0">
                  <c:v>4.2347361703291182E-2</c:v>
                </c:pt>
                <c:pt idx="1">
                  <c:v>6.6004783501392189E-2</c:v>
                </c:pt>
                <c:pt idx="2">
                  <c:v>6.5330609215755633E-2</c:v>
                </c:pt>
                <c:pt idx="3">
                  <c:v>6.0022779102595805E-2</c:v>
                </c:pt>
                <c:pt idx="4">
                  <c:v>5.2824795193987806E-2</c:v>
                </c:pt>
                <c:pt idx="5">
                  <c:v>4.9231623685411813E-2</c:v>
                </c:pt>
                <c:pt idx="6">
                  <c:v>4.5307422894323032E-2</c:v>
                </c:pt>
                <c:pt idx="7">
                  <c:v>3.6408517041488592E-2</c:v>
                </c:pt>
                <c:pt idx="8">
                  <c:v>3.5028978340778685E-2</c:v>
                </c:pt>
                <c:pt idx="9">
                  <c:v>2.4667412202881916E-2</c:v>
                </c:pt>
                <c:pt idx="11">
                  <c:v>4.5302487793620429E-2</c:v>
                </c:pt>
                <c:pt idx="12">
                  <c:v>7.0489279912101521E-2</c:v>
                </c:pt>
                <c:pt idx="13">
                  <c:v>6.9772722658355782E-2</c:v>
                </c:pt>
                <c:pt idx="14">
                  <c:v>6.4128751937577555E-2</c:v>
                </c:pt>
                <c:pt idx="15">
                  <c:v>5.646795601687301E-2</c:v>
                </c:pt>
                <c:pt idx="16">
                  <c:v>5.26407471311717E-2</c:v>
                </c:pt>
                <c:pt idx="17">
                  <c:v>4.8458658600385972E-2</c:v>
                </c:pt>
                <c:pt idx="18">
                  <c:v>3.8966075536979054E-2</c:v>
                </c:pt>
                <c:pt idx="19">
                  <c:v>3.7493400209118476E-2</c:v>
                </c:pt>
                <c:pt idx="22">
                  <c:v>1.0287316028160503E-2</c:v>
                </c:pt>
                <c:pt idx="23">
                  <c:v>1.6339937628122719E-2</c:v>
                </c:pt>
                <c:pt idx="24">
                  <c:v>1.6164261908502425E-2</c:v>
                </c:pt>
                <c:pt idx="25">
                  <c:v>1.4787785910770941E-2</c:v>
                </c:pt>
                <c:pt idx="26">
                  <c:v>1.2939746323986022E-2</c:v>
                </c:pt>
                <c:pt idx="27">
                  <c:v>1.2025133985412474E-2</c:v>
                </c:pt>
                <c:pt idx="28">
                  <c:v>1.1032210949200198E-2</c:v>
                </c:pt>
                <c:pt idx="29">
                  <c:v>8.8032794928389248E-3</c:v>
                </c:pt>
                <c:pt idx="30">
                  <c:v>8.4605344975576778E-3</c:v>
                </c:pt>
                <c:pt idx="31">
                  <c:v>5.9097791859943549E-3</c:v>
                </c:pt>
              </c:numCache>
            </c:numRef>
          </c:val>
        </c:ser>
        <c:ser>
          <c:idx val="2"/>
          <c:order val="2"/>
          <c:tx>
            <c:strRef>
              <c:f>'Internal Migration Educ 0'!$CG$53</c:f>
              <c:strCache>
                <c:ptCount val="1"/>
                <c:pt idx="0">
                  <c:v>Primary Graduate</c:v>
                </c:pt>
              </c:strCache>
            </c:strRef>
          </c:tx>
          <c:marker>
            <c:symbol val="none"/>
          </c:marker>
          <c:cat>
            <c:multiLvlStrRef>
              <c:f>'Internal Migration Educ 0'!$CC$54:$CD$85</c:f>
              <c:multiLvlStrCache>
                <c:ptCount val="32"/>
                <c:lvl>
                  <c:pt idx="0">
                    <c:v>[15,20)</c:v>
                  </c:pt>
                  <c:pt idx="1">
                    <c:v>[20,25)</c:v>
                  </c:pt>
                  <c:pt idx="2">
                    <c:v>[25,30)</c:v>
                  </c:pt>
                  <c:pt idx="3">
                    <c:v>[30,35)</c:v>
                  </c:pt>
                  <c:pt idx="4">
                    <c:v>[35,40)</c:v>
                  </c:pt>
                  <c:pt idx="5">
                    <c:v>[40,45)</c:v>
                  </c:pt>
                  <c:pt idx="6">
                    <c:v>[45,50)</c:v>
                  </c:pt>
                  <c:pt idx="7">
                    <c:v>[50,55)</c:v>
                  </c:pt>
                  <c:pt idx="8">
                    <c:v>[55,60)</c:v>
                  </c:pt>
                  <c:pt idx="9">
                    <c:v>[60,max)</c:v>
                  </c:pt>
                  <c:pt idx="10">
                    <c:v>.</c:v>
                  </c:pt>
                  <c:pt idx="11">
                    <c:v>[15,20)</c:v>
                  </c:pt>
                  <c:pt idx="12">
                    <c:v>[20,25)</c:v>
                  </c:pt>
                  <c:pt idx="13">
                    <c:v>[25,30)</c:v>
                  </c:pt>
                  <c:pt idx="14">
                    <c:v>[30,35)</c:v>
                  </c:pt>
                  <c:pt idx="15">
                    <c:v>[35,40)</c:v>
                  </c:pt>
                  <c:pt idx="16">
                    <c:v>[40,45)</c:v>
                  </c:pt>
                  <c:pt idx="17">
                    <c:v>[45,50)</c:v>
                  </c:pt>
                  <c:pt idx="18">
                    <c:v>[50,55)</c:v>
                  </c:pt>
                  <c:pt idx="19">
                    <c:v>[55,60)</c:v>
                  </c:pt>
                  <c:pt idx="20">
                    <c:v>[60,max)</c:v>
                  </c:pt>
                  <c:pt idx="21">
                    <c:v>.</c:v>
                  </c:pt>
                  <c:pt idx="22">
                    <c:v>[15,20)</c:v>
                  </c:pt>
                  <c:pt idx="23">
                    <c:v>[20,25)</c:v>
                  </c:pt>
                  <c:pt idx="24">
                    <c:v>[25,30)</c:v>
                  </c:pt>
                  <c:pt idx="25">
                    <c:v>[30,35)</c:v>
                  </c:pt>
                  <c:pt idx="26">
                    <c:v>[35,40)</c:v>
                  </c:pt>
                  <c:pt idx="27">
                    <c:v>[40,45)</c:v>
                  </c:pt>
                  <c:pt idx="28">
                    <c:v>[45,50)</c:v>
                  </c:pt>
                  <c:pt idx="29">
                    <c:v>[50,55)</c:v>
                  </c:pt>
                  <c:pt idx="30">
                    <c:v>[55,60)</c:v>
                  </c:pt>
                  <c:pt idx="31">
                    <c:v>[60,max)</c:v>
                  </c:pt>
                </c:lvl>
                <c:lvl>
                  <c:pt idx="0">
                    <c:v>Hodh Charghy</c:v>
                  </c:pt>
                  <c:pt idx="10">
                    <c:v>.</c:v>
                  </c:pt>
                  <c:pt idx="11">
                    <c:v>Adrar</c:v>
                  </c:pt>
                  <c:pt idx="21">
                    <c:v>.</c:v>
                  </c:pt>
                  <c:pt idx="22">
                    <c:v>Nouakchott</c:v>
                  </c:pt>
                </c:lvl>
              </c:multiLvlStrCache>
            </c:multiLvlStrRef>
          </c:cat>
          <c:val>
            <c:numRef>
              <c:f>'Internal Migration Educ 0'!$CG$54:$CG$85</c:f>
              <c:numCache>
                <c:formatCode>General</c:formatCode>
                <c:ptCount val="32"/>
                <c:pt idx="0">
                  <c:v>6.4088678748320624E-2</c:v>
                </c:pt>
                <c:pt idx="1">
                  <c:v>0.10025734077939566</c:v>
                </c:pt>
                <c:pt idx="2">
                  <c:v>9.8705721868163052E-2</c:v>
                </c:pt>
                <c:pt idx="3">
                  <c:v>9.7002450378282493E-2</c:v>
                </c:pt>
                <c:pt idx="4">
                  <c:v>8.375464897183639E-2</c:v>
                </c:pt>
                <c:pt idx="5">
                  <c:v>7.8827819092898002E-2</c:v>
                </c:pt>
                <c:pt idx="6">
                  <c:v>7.2666256265041446E-2</c:v>
                </c:pt>
                <c:pt idx="7">
                  <c:v>6.3881946498807365E-2</c:v>
                </c:pt>
                <c:pt idx="8">
                  <c:v>6.7902858878380448E-2</c:v>
                </c:pt>
                <c:pt idx="9">
                  <c:v>6.7378660993059697E-2</c:v>
                </c:pt>
                <c:pt idx="11">
                  <c:v>8.5999581450393978E-2</c:v>
                </c:pt>
                <c:pt idx="12">
                  <c:v>0.13277942078299806</c:v>
                </c:pt>
                <c:pt idx="13">
                  <c:v>0.13079764767087498</c:v>
                </c:pt>
                <c:pt idx="14">
                  <c:v>0.12861962354998582</c:v>
                </c:pt>
                <c:pt idx="15">
                  <c:v>0.11158740340757822</c:v>
                </c:pt>
                <c:pt idx="16">
                  <c:v>0.10521132749245805</c:v>
                </c:pt>
                <c:pt idx="17">
                  <c:v>9.7205119008884469E-2</c:v>
                </c:pt>
                <c:pt idx="18">
                  <c:v>8.5728644809560425E-2</c:v>
                </c:pt>
                <c:pt idx="19">
                  <c:v>9.0990991281503175E-2</c:v>
                </c:pt>
                <c:pt idx="22">
                  <c:v>1.0842853649727398E-2</c:v>
                </c:pt>
                <c:pt idx="23">
                  <c:v>1.7524723917074152E-2</c:v>
                </c:pt>
                <c:pt idx="24">
                  <c:v>1.7228986829016479E-2</c:v>
                </c:pt>
                <c:pt idx="25">
                  <c:v>1.6905311151982544E-2</c:v>
                </c:pt>
                <c:pt idx="26">
                  <c:v>1.4421814545453521E-2</c:v>
                </c:pt>
                <c:pt idx="27">
                  <c:v>1.3513306101612409E-2</c:v>
                </c:pt>
                <c:pt idx="28">
                  <c:v>1.2388382285625556E-2</c:v>
                </c:pt>
                <c:pt idx="29">
                  <c:v>1.0805894548039388E-2</c:v>
                </c:pt>
                <c:pt idx="30">
                  <c:v>1.1527185936638012E-2</c:v>
                </c:pt>
                <c:pt idx="31">
                  <c:v>1.1432859956676691E-2</c:v>
                </c:pt>
              </c:numCache>
            </c:numRef>
          </c:val>
        </c:ser>
        <c:marker val="1"/>
        <c:axId val="147464192"/>
        <c:axId val="147465728"/>
      </c:lineChart>
      <c:catAx>
        <c:axId val="147464192"/>
        <c:scaling>
          <c:orientation val="minMax"/>
        </c:scaling>
        <c:axPos val="b"/>
        <c:majorTickMark val="none"/>
        <c:tickLblPos val="nextTo"/>
        <c:crossAx val="147465728"/>
        <c:crosses val="autoZero"/>
        <c:auto val="1"/>
        <c:lblAlgn val="ctr"/>
        <c:lblOffset val="100"/>
      </c:catAx>
      <c:valAx>
        <c:axId val="14746572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4746419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2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43</xdr:row>
      <xdr:rowOff>0</xdr:rowOff>
    </xdr:from>
    <xdr:to>
      <xdr:col>26</xdr:col>
      <xdr:colOff>0</xdr:colOff>
      <xdr:row>67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0</xdr:colOff>
      <xdr:row>43</xdr:row>
      <xdr:rowOff>0</xdr:rowOff>
    </xdr:from>
    <xdr:to>
      <xdr:col>37</xdr:col>
      <xdr:colOff>489857</xdr:colOff>
      <xdr:row>67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G409"/>
  <sheetViews>
    <sheetView topLeftCell="N1" zoomScale="70" zoomScaleNormal="70" workbookViewId="0">
      <selection activeCell="AC25" sqref="AC25:AO34"/>
    </sheetView>
  </sheetViews>
  <sheetFormatPr defaultColWidth="9.140625" defaultRowHeight="15"/>
  <cols>
    <col min="1" max="1" width="20" style="2" bestFit="1" customWidth="1"/>
    <col min="2" max="26" width="9.140625" style="2"/>
    <col min="27" max="27" width="3" style="2" customWidth="1"/>
    <col min="28" max="28" width="9.140625" style="2"/>
    <col min="29" max="41" width="9.28515625" style="2" bestFit="1" customWidth="1"/>
    <col min="42" max="16384" width="9.140625" style="2"/>
  </cols>
  <sheetData>
    <row r="1" spans="1:72" s="5" customFormat="1">
      <c r="A1" s="5" t="s">
        <v>58</v>
      </c>
    </row>
    <row r="3" spans="1:72" s="3" customFormat="1">
      <c r="A3" s="3" t="s">
        <v>0</v>
      </c>
      <c r="AB3" s="3" t="s">
        <v>45</v>
      </c>
    </row>
    <row r="4" spans="1:72">
      <c r="BH4" s="2">
        <f>$B$31</f>
        <v>-4.961576</v>
      </c>
      <c r="BI4" s="2">
        <f t="shared" ref="BI4:BT4" si="0">$B$31</f>
        <v>-4.961576</v>
      </c>
      <c r="BJ4" s="2">
        <f t="shared" si="0"/>
        <v>-4.961576</v>
      </c>
      <c r="BK4" s="2">
        <f t="shared" si="0"/>
        <v>-4.961576</v>
      </c>
      <c r="BL4" s="2">
        <f t="shared" si="0"/>
        <v>-4.961576</v>
      </c>
      <c r="BM4" s="2">
        <f t="shared" si="0"/>
        <v>-4.961576</v>
      </c>
      <c r="BN4" s="2">
        <f t="shared" si="0"/>
        <v>-4.961576</v>
      </c>
      <c r="BO4" s="2">
        <f t="shared" si="0"/>
        <v>-4.961576</v>
      </c>
      <c r="BP4" s="2">
        <f t="shared" si="0"/>
        <v>-4.961576</v>
      </c>
      <c r="BQ4" s="2">
        <f t="shared" si="0"/>
        <v>-4.961576</v>
      </c>
      <c r="BR4" s="2">
        <f t="shared" si="0"/>
        <v>-4.961576</v>
      </c>
      <c r="BS4" s="2">
        <f t="shared" si="0"/>
        <v>-4.961576</v>
      </c>
      <c r="BT4" s="2">
        <f t="shared" si="0"/>
        <v>-4.961576</v>
      </c>
    </row>
    <row r="5" spans="1:7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AB5" s="3" t="s">
        <v>0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BH5" s="2">
        <f>0</f>
        <v>0</v>
      </c>
      <c r="BI5" s="2">
        <f>B19</f>
        <v>0.44999080000000002</v>
      </c>
      <c r="BJ5" s="2">
        <f>B20</f>
        <v>1.292621</v>
      </c>
      <c r="BK5" s="2">
        <f>B21</f>
        <v>1.01189</v>
      </c>
      <c r="BL5" s="2">
        <f>B22</f>
        <v>1.0329200000000001</v>
      </c>
      <c r="BM5" s="2">
        <f>B23</f>
        <v>1.2270110000000001</v>
      </c>
      <c r="BN5" s="2">
        <f>B24</f>
        <v>1.5335570000000001</v>
      </c>
      <c r="BO5" s="2">
        <f>B25</f>
        <v>1.1879630000000001</v>
      </c>
      <c r="BP5" s="2">
        <f>B26</f>
        <v>1.4189259999999999</v>
      </c>
      <c r="BQ5" s="2">
        <f>B27</f>
        <v>0.14784810000000001</v>
      </c>
      <c r="BR5" s="2">
        <f>B28</f>
        <v>1.1082700000000001</v>
      </c>
      <c r="BS5" s="2">
        <f>B29</f>
        <v>1.9250290000000001</v>
      </c>
      <c r="BT5" s="2">
        <f>B30</f>
        <v>0.22061120000000001</v>
      </c>
    </row>
    <row r="6" spans="1:72">
      <c r="A6" s="6"/>
      <c r="B6" s="6"/>
      <c r="C6" s="6"/>
      <c r="D6" s="6"/>
      <c r="E6" s="6"/>
      <c r="F6" s="6"/>
      <c r="G6" s="6"/>
    </row>
    <row r="7" spans="1:72">
      <c r="A7" s="6" t="s">
        <v>63</v>
      </c>
      <c r="B7" s="6">
        <v>0</v>
      </c>
      <c r="C7" s="6" t="s">
        <v>59</v>
      </c>
      <c r="D7" s="6"/>
      <c r="E7" s="6"/>
      <c r="F7" s="6"/>
      <c r="G7" s="6"/>
      <c r="AB7" s="4"/>
      <c r="AC7" s="4" t="s">
        <v>21</v>
      </c>
      <c r="AD7" s="4" t="s">
        <v>22</v>
      </c>
      <c r="AE7" s="4" t="s">
        <v>23</v>
      </c>
      <c r="AF7" s="4" t="s">
        <v>24</v>
      </c>
      <c r="AG7" s="4" t="s">
        <v>25</v>
      </c>
      <c r="AH7" s="4" t="s">
        <v>26</v>
      </c>
      <c r="AI7" s="4" t="s">
        <v>27</v>
      </c>
      <c r="AJ7" s="4" t="s">
        <v>28</v>
      </c>
      <c r="AK7" s="4" t="s">
        <v>29</v>
      </c>
      <c r="AL7" s="4" t="s">
        <v>30</v>
      </c>
      <c r="AM7" s="4" t="s">
        <v>31</v>
      </c>
      <c r="AN7" s="4" t="s">
        <v>32</v>
      </c>
      <c r="AO7" s="4" t="s">
        <v>33</v>
      </c>
      <c r="BH7" s="2">
        <f t="shared" ref="BH7:BT7" si="1">BH4+BH5</f>
        <v>-4.961576</v>
      </c>
      <c r="BI7" s="2">
        <f t="shared" si="1"/>
        <v>-4.5115851999999999</v>
      </c>
      <c r="BJ7" s="2">
        <f t="shared" si="1"/>
        <v>-3.668955</v>
      </c>
      <c r="BK7" s="2">
        <f t="shared" si="1"/>
        <v>-3.9496859999999998</v>
      </c>
      <c r="BL7" s="2">
        <f t="shared" si="1"/>
        <v>-3.9286560000000001</v>
      </c>
      <c r="BM7" s="2">
        <f t="shared" si="1"/>
        <v>-3.7345649999999999</v>
      </c>
      <c r="BN7" s="2">
        <f t="shared" si="1"/>
        <v>-3.4280189999999999</v>
      </c>
      <c r="BO7" s="2">
        <f t="shared" si="1"/>
        <v>-3.7736130000000001</v>
      </c>
      <c r="BP7" s="2">
        <f t="shared" si="1"/>
        <v>-3.5426500000000001</v>
      </c>
      <c r="BQ7" s="2">
        <f t="shared" si="1"/>
        <v>-4.8137278999999999</v>
      </c>
      <c r="BR7" s="2">
        <f t="shared" si="1"/>
        <v>-3.8533059999999999</v>
      </c>
      <c r="BS7" s="2">
        <f t="shared" si="1"/>
        <v>-3.0365469999999997</v>
      </c>
      <c r="BT7" s="2">
        <f t="shared" si="1"/>
        <v>-4.7409648000000004</v>
      </c>
    </row>
    <row r="8" spans="1:72">
      <c r="A8" s="6" t="s">
        <v>8</v>
      </c>
      <c r="B8" s="6">
        <v>0</v>
      </c>
      <c r="C8" s="6" t="s">
        <v>59</v>
      </c>
      <c r="D8" s="6"/>
      <c r="E8" s="6"/>
      <c r="F8" s="6"/>
      <c r="G8" s="6"/>
      <c r="AB8" s="4" t="s">
        <v>34</v>
      </c>
      <c r="AC8" s="1">
        <f t="shared" ref="AC8:AC17" si="2">EXP(BH10)/(1+EXP(BH10))</f>
        <v>6.953198671359408E-3</v>
      </c>
      <c r="AD8" s="1">
        <f t="shared" ref="AD8:AD17" si="3">EXP(BI10)/(1+EXP(BI10))</f>
        <v>1.0861765752412222E-2</v>
      </c>
      <c r="AE8" s="1">
        <f t="shared" ref="AE8:AE17" si="4">EXP(BJ10)/(1+EXP(BJ10))</f>
        <v>2.4868873243439144E-2</v>
      </c>
      <c r="AF8" s="1">
        <f t="shared" ref="AF8:AF17" si="5">EXP(BK10)/(1+EXP(BK10))</f>
        <v>1.8896782521653849E-2</v>
      </c>
      <c r="AG8" s="1">
        <f t="shared" ref="AG8:AG17" si="6">EXP(BL10)/(1+EXP(BL10))</f>
        <v>1.9290642693546765E-2</v>
      </c>
      <c r="AH8" s="1">
        <f t="shared" ref="AH8:AH17" si="7">EXP(BM10)/(1+EXP(BM10))</f>
        <v>2.3326439776194943E-2</v>
      </c>
      <c r="AI8" s="1">
        <f t="shared" ref="AI8:AI17" si="8">EXP(BN10)/(1+EXP(BN10))</f>
        <v>3.1431184408410466E-2</v>
      </c>
      <c r="AJ8" s="1">
        <f t="shared" ref="AJ8:AJ17" si="9">EXP(BO10)/(1+EXP(BO10))</f>
        <v>2.2453200547524515E-2</v>
      </c>
      <c r="AK8" s="1">
        <f t="shared" ref="AK8:AK17" si="10">EXP(BP10)/(1+EXP(BP10))</f>
        <v>2.8122767851893715E-2</v>
      </c>
      <c r="AL8" s="1">
        <f t="shared" ref="AL8:AL17" si="11">EXP(BQ10)/(1+EXP(BQ10))</f>
        <v>8.0521779462371275E-3</v>
      </c>
      <c r="AM8" s="1">
        <f t="shared" ref="AM8:AM17" si="12">EXP(BR10)/(1+EXP(BR10))</f>
        <v>2.0769001614599398E-2</v>
      </c>
      <c r="AN8" s="1">
        <f t="shared" ref="AN8:AN17" si="13">EXP(BS10)/(1+EXP(BS10))</f>
        <v>4.5801844360682922E-2</v>
      </c>
      <c r="AO8" s="1">
        <f t="shared" ref="AO8:AO17" si="14">EXP(BT10)/(1+EXP(BT10))</f>
        <v>8.6546621081093761E-3</v>
      </c>
      <c r="BH8" s="2">
        <f t="shared" ref="BH8:BH19" si="15">BH$4+BH$5+$B7</f>
        <v>-4.961576</v>
      </c>
      <c r="BI8" s="2">
        <f t="shared" ref="BI8:BI19" si="16">BI$4+BI$5+$B7</f>
        <v>-4.5115851999999999</v>
      </c>
      <c r="BJ8" s="2">
        <f t="shared" ref="BJ8:BJ19" si="17">BJ$4+BJ$5+$B7</f>
        <v>-3.668955</v>
      </c>
      <c r="BK8" s="2">
        <f t="shared" ref="BK8:BK19" si="18">BK$4+BK$5+$B7</f>
        <v>-3.9496859999999998</v>
      </c>
      <c r="BL8" s="2">
        <f t="shared" ref="BL8:BL19" si="19">BL$4+BL$5+$B7</f>
        <v>-3.9286560000000001</v>
      </c>
      <c r="BM8" s="2">
        <f t="shared" ref="BM8:BM19" si="20">BM$4+BM$5+$B7</f>
        <v>-3.7345649999999999</v>
      </c>
      <c r="BN8" s="2">
        <f t="shared" ref="BN8:BN19" si="21">BN$4+BN$5+$B7</f>
        <v>-3.4280189999999999</v>
      </c>
      <c r="BO8" s="2">
        <f t="shared" ref="BO8:BO19" si="22">BO$4+BO$5+$B7</f>
        <v>-3.7736130000000001</v>
      </c>
      <c r="BP8" s="2">
        <f t="shared" ref="BP8:BP19" si="23">BP$4+BP$5+$B7</f>
        <v>-3.5426500000000001</v>
      </c>
      <c r="BQ8" s="2">
        <f t="shared" ref="BQ8:BQ19" si="24">BQ$4+BQ$5+$B7</f>
        <v>-4.8137278999999999</v>
      </c>
      <c r="BR8" s="2">
        <f t="shared" ref="BR8:BR19" si="25">BR$4+BR$5+$B7</f>
        <v>-3.8533059999999999</v>
      </c>
      <c r="BS8" s="2">
        <f t="shared" ref="BS8:BS19" si="26">BS$4+BS$5+$B7</f>
        <v>-3.0365469999999997</v>
      </c>
      <c r="BT8" s="2">
        <f t="shared" ref="BT8:BT19" si="27">BT$4+BT$5+$B7</f>
        <v>-4.7409648000000004</v>
      </c>
    </row>
    <row r="9" spans="1:72">
      <c r="A9" s="6" t="s">
        <v>9</v>
      </c>
      <c r="B9" s="6">
        <v>0</v>
      </c>
      <c r="C9" s="6" t="s">
        <v>59</v>
      </c>
      <c r="D9" s="6"/>
      <c r="E9" s="6"/>
      <c r="F9" s="6"/>
      <c r="G9" s="6"/>
      <c r="AB9" s="4" t="s">
        <v>35</v>
      </c>
      <c r="AC9" s="1">
        <f t="shared" si="2"/>
        <v>7.8183722678321337E-3</v>
      </c>
      <c r="AD9" s="1">
        <f t="shared" si="3"/>
        <v>1.2207296677590193E-2</v>
      </c>
      <c r="AE9" s="1">
        <f t="shared" si="4"/>
        <v>2.7900628983672026E-2</v>
      </c>
      <c r="AF9" s="1">
        <f t="shared" si="5"/>
        <v>2.1216323345553973E-2</v>
      </c>
      <c r="AG9" s="1">
        <f t="shared" si="6"/>
        <v>2.1657461827856311E-2</v>
      </c>
      <c r="AH9" s="1">
        <f t="shared" si="7"/>
        <v>2.6175205430910949E-2</v>
      </c>
      <c r="AI9" s="1">
        <f t="shared" si="8"/>
        <v>3.5234042809672558E-2</v>
      </c>
      <c r="AJ9" s="1">
        <f t="shared" si="9"/>
        <v>2.5198072391455602E-2</v>
      </c>
      <c r="AK9" s="1">
        <f t="shared" si="10"/>
        <v>3.1538375018413917E-2</v>
      </c>
      <c r="AL9" s="1">
        <f t="shared" si="11"/>
        <v>9.0528489026374757E-3</v>
      </c>
      <c r="AM9" s="1">
        <f t="shared" si="12"/>
        <v>2.3312892695394476E-2</v>
      </c>
      <c r="AN9" s="1">
        <f t="shared" si="13"/>
        <v>5.1251405755430308E-2</v>
      </c>
      <c r="AO9" s="1">
        <f t="shared" si="14"/>
        <v>9.729471391461712E-3</v>
      </c>
      <c r="BH9" s="2">
        <f t="shared" si="15"/>
        <v>-4.961576</v>
      </c>
      <c r="BI9" s="2">
        <f t="shared" si="16"/>
        <v>-4.5115851999999999</v>
      </c>
      <c r="BJ9" s="2">
        <f t="shared" si="17"/>
        <v>-3.668955</v>
      </c>
      <c r="BK9" s="2">
        <f t="shared" si="18"/>
        <v>-3.9496859999999998</v>
      </c>
      <c r="BL9" s="2">
        <f t="shared" si="19"/>
        <v>-3.9286560000000001</v>
      </c>
      <c r="BM9" s="2">
        <f t="shared" si="20"/>
        <v>-3.7345649999999999</v>
      </c>
      <c r="BN9" s="2">
        <f t="shared" si="21"/>
        <v>-3.4280189999999999</v>
      </c>
      <c r="BO9" s="2">
        <f t="shared" si="22"/>
        <v>-3.7736130000000001</v>
      </c>
      <c r="BP9" s="2">
        <f t="shared" si="23"/>
        <v>-3.5426500000000001</v>
      </c>
      <c r="BQ9" s="2">
        <f t="shared" si="24"/>
        <v>-4.8137278999999999</v>
      </c>
      <c r="BR9" s="2">
        <f t="shared" si="25"/>
        <v>-3.8533059999999999</v>
      </c>
      <c r="BS9" s="2">
        <f t="shared" si="26"/>
        <v>-3.0365469999999997</v>
      </c>
      <c r="BT9" s="2">
        <f t="shared" si="27"/>
        <v>-4.7409648000000004</v>
      </c>
    </row>
    <row r="10" spans="1:72">
      <c r="A10" s="6" t="s">
        <v>10</v>
      </c>
      <c r="B10" s="6">
        <v>0.11814620000000001</v>
      </c>
      <c r="C10" s="6">
        <v>4.0073900000000003E-2</v>
      </c>
      <c r="D10" s="6">
        <v>2.95</v>
      </c>
      <c r="E10" s="6">
        <v>3.0000000000000001E-3</v>
      </c>
      <c r="F10" s="6">
        <v>3.9602800000000001E-2</v>
      </c>
      <c r="G10" s="6">
        <v>0.1966897</v>
      </c>
      <c r="AB10" s="4" t="s">
        <v>36</v>
      </c>
      <c r="AC10" s="1">
        <f t="shared" si="2"/>
        <v>7.9426479937790926E-3</v>
      </c>
      <c r="AD10" s="1">
        <f t="shared" si="3"/>
        <v>1.2400463955658778E-2</v>
      </c>
      <c r="AE10" s="1">
        <f t="shared" si="4"/>
        <v>2.8335002897138861E-2</v>
      </c>
      <c r="AF10" s="1">
        <f t="shared" si="5"/>
        <v>2.1548938795032568E-2</v>
      </c>
      <c r="AG10" s="1">
        <f t="shared" si="6"/>
        <v>2.1996837728992219E-2</v>
      </c>
      <c r="AH10" s="1">
        <f t="shared" si="7"/>
        <v>2.6583451496013467E-2</v>
      </c>
      <c r="AI10" s="1">
        <f t="shared" si="8"/>
        <v>3.5778385660801826E-2</v>
      </c>
      <c r="AJ10" s="1">
        <f t="shared" si="9"/>
        <v>2.5591478931933011E-2</v>
      </c>
      <c r="AK10" s="1">
        <f t="shared" si="10"/>
        <v>3.2027517641038158E-2</v>
      </c>
      <c r="AL10" s="1">
        <f t="shared" si="11"/>
        <v>9.1965651798216873E-3</v>
      </c>
      <c r="AM10" s="1">
        <f t="shared" si="12"/>
        <v>2.3677581649931952E-2</v>
      </c>
      <c r="AN10" s="1">
        <f t="shared" si="13"/>
        <v>5.2029860953181906E-2</v>
      </c>
      <c r="AO10" s="1">
        <f t="shared" si="14"/>
        <v>9.8838220851169712E-3</v>
      </c>
      <c r="BH10" s="2">
        <f t="shared" si="15"/>
        <v>-4.961576</v>
      </c>
      <c r="BI10" s="2">
        <f t="shared" si="16"/>
        <v>-4.5115851999999999</v>
      </c>
      <c r="BJ10" s="2">
        <f t="shared" si="17"/>
        <v>-3.668955</v>
      </c>
      <c r="BK10" s="2">
        <f t="shared" si="18"/>
        <v>-3.9496859999999998</v>
      </c>
      <c r="BL10" s="2">
        <f t="shared" si="19"/>
        <v>-3.9286560000000001</v>
      </c>
      <c r="BM10" s="2">
        <f t="shared" si="20"/>
        <v>-3.7345649999999999</v>
      </c>
      <c r="BN10" s="2">
        <f t="shared" si="21"/>
        <v>-3.4280189999999999</v>
      </c>
      <c r="BO10" s="2">
        <f t="shared" si="22"/>
        <v>-3.7736130000000001</v>
      </c>
      <c r="BP10" s="2">
        <f t="shared" si="23"/>
        <v>-3.5426500000000001</v>
      </c>
      <c r="BQ10" s="2">
        <f t="shared" si="24"/>
        <v>-4.8137278999999999</v>
      </c>
      <c r="BR10" s="2">
        <f t="shared" si="25"/>
        <v>-3.8533059999999999</v>
      </c>
      <c r="BS10" s="2">
        <f t="shared" si="26"/>
        <v>-3.0365469999999997</v>
      </c>
      <c r="BT10" s="2">
        <f t="shared" si="27"/>
        <v>-4.7409648000000004</v>
      </c>
    </row>
    <row r="11" spans="1:72">
      <c r="A11" s="6" t="s">
        <v>11</v>
      </c>
      <c r="B11" s="6">
        <v>0.13404179999999999</v>
      </c>
      <c r="C11" s="6">
        <v>3.9671699999999997E-2</v>
      </c>
      <c r="D11" s="6">
        <v>3.38</v>
      </c>
      <c r="E11" s="6">
        <v>1E-3</v>
      </c>
      <c r="F11" s="6">
        <v>5.6286799999999998E-2</v>
      </c>
      <c r="G11" s="6">
        <v>0.21179680000000001</v>
      </c>
      <c r="AB11" s="4" t="s">
        <v>37</v>
      </c>
      <c r="AC11" s="1">
        <f t="shared" si="2"/>
        <v>7.3419198953147968E-3</v>
      </c>
      <c r="AD11" s="1">
        <f t="shared" si="3"/>
        <v>1.1466473827996348E-2</v>
      </c>
      <c r="AE11" s="1">
        <f t="shared" si="4"/>
        <v>2.6232718883633981E-2</v>
      </c>
      <c r="AF11" s="1">
        <f t="shared" si="5"/>
        <v>1.9939807112509037E-2</v>
      </c>
      <c r="AG11" s="1">
        <f t="shared" si="6"/>
        <v>2.0354955715502967E-2</v>
      </c>
      <c r="AH11" s="1">
        <f t="shared" si="7"/>
        <v>2.460783073905317E-2</v>
      </c>
      <c r="AI11" s="1">
        <f t="shared" si="8"/>
        <v>3.3142685052631862E-2</v>
      </c>
      <c r="AJ11" s="1">
        <f t="shared" si="9"/>
        <v>2.3687785306287828E-2</v>
      </c>
      <c r="AK11" s="1">
        <f t="shared" si="10"/>
        <v>2.9659634171253911E-2</v>
      </c>
      <c r="AL11" s="1">
        <f t="shared" si="11"/>
        <v>8.5018120267735201E-3</v>
      </c>
      <c r="AM11" s="1">
        <f t="shared" si="12"/>
        <v>2.1913056906789311E-2</v>
      </c>
      <c r="AN11" s="1">
        <f t="shared" si="13"/>
        <v>4.8256873485271884E-2</v>
      </c>
      <c r="AO11" s="1">
        <f t="shared" si="14"/>
        <v>9.1376290285379407E-3</v>
      </c>
      <c r="BH11" s="2">
        <f t="shared" si="15"/>
        <v>-4.8434298</v>
      </c>
      <c r="BI11" s="2">
        <f t="shared" si="16"/>
        <v>-4.3934389999999999</v>
      </c>
      <c r="BJ11" s="2">
        <f t="shared" si="17"/>
        <v>-3.5508088</v>
      </c>
      <c r="BK11" s="2">
        <f t="shared" si="18"/>
        <v>-3.8315397999999998</v>
      </c>
      <c r="BL11" s="2">
        <f t="shared" si="19"/>
        <v>-3.8105098000000002</v>
      </c>
      <c r="BM11" s="2">
        <f t="shared" si="20"/>
        <v>-3.6164187999999999</v>
      </c>
      <c r="BN11" s="2">
        <f t="shared" si="21"/>
        <v>-3.3098727999999999</v>
      </c>
      <c r="BO11" s="2">
        <f t="shared" si="22"/>
        <v>-3.6554668000000001</v>
      </c>
      <c r="BP11" s="2">
        <f t="shared" si="23"/>
        <v>-3.4245038000000001</v>
      </c>
      <c r="BQ11" s="2">
        <f t="shared" si="24"/>
        <v>-4.6955817</v>
      </c>
      <c r="BR11" s="2">
        <f t="shared" si="25"/>
        <v>-3.7351597999999999</v>
      </c>
      <c r="BS11" s="2">
        <f t="shared" si="26"/>
        <v>-2.9184007999999997</v>
      </c>
      <c r="BT11" s="2">
        <f t="shared" si="27"/>
        <v>-4.6228186000000004</v>
      </c>
    </row>
    <row r="12" spans="1:72">
      <c r="A12" s="6" t="s">
        <v>12</v>
      </c>
      <c r="B12" s="6">
        <v>5.4790100000000001E-2</v>
      </c>
      <c r="C12" s="6">
        <v>4.3342499999999999E-2</v>
      </c>
      <c r="D12" s="6">
        <v>1.26</v>
      </c>
      <c r="E12" s="6">
        <v>0.20599999999999999</v>
      </c>
      <c r="F12" s="6">
        <v>-3.0159700000000001E-2</v>
      </c>
      <c r="G12" s="6">
        <v>0.1397398</v>
      </c>
      <c r="AB12" s="4" t="s">
        <v>38</v>
      </c>
      <c r="AC12" s="1">
        <f t="shared" si="2"/>
        <v>6.8931554532698528E-3</v>
      </c>
      <c r="AD12" s="1">
        <f t="shared" si="3"/>
        <v>1.0768336733502606E-2</v>
      </c>
      <c r="AE12" s="1">
        <f t="shared" si="4"/>
        <v>2.4657963619066345E-2</v>
      </c>
      <c r="AF12" s="1">
        <f t="shared" si="5"/>
        <v>1.8735548280482271E-2</v>
      </c>
      <c r="AG12" s="1">
        <f t="shared" si="6"/>
        <v>1.9126113406125501E-2</v>
      </c>
      <c r="AH12" s="1">
        <f t="shared" si="7"/>
        <v>2.3128301064846531E-2</v>
      </c>
      <c r="AI12" s="1">
        <f t="shared" si="8"/>
        <v>3.1166399464889367E-2</v>
      </c>
      <c r="AJ12" s="1">
        <f t="shared" si="9"/>
        <v>2.2262310204123045E-2</v>
      </c>
      <c r="AK12" s="1">
        <f t="shared" si="10"/>
        <v>2.7885051514396152E-2</v>
      </c>
      <c r="AL12" s="1">
        <f t="shared" si="11"/>
        <v>7.9827209579835419E-3</v>
      </c>
      <c r="AM12" s="1">
        <f t="shared" si="12"/>
        <v>2.0592128201061224E-2</v>
      </c>
      <c r="AN12" s="1">
        <f t="shared" si="13"/>
        <v>4.5421674325510093E-2</v>
      </c>
      <c r="AO12" s="1">
        <f t="shared" si="14"/>
        <v>8.5800531257198102E-3</v>
      </c>
      <c r="BH12" s="2">
        <f t="shared" si="15"/>
        <v>-4.8275341999999997</v>
      </c>
      <c r="BI12" s="2">
        <f t="shared" si="16"/>
        <v>-4.3775433999999995</v>
      </c>
      <c r="BJ12" s="2">
        <f t="shared" si="17"/>
        <v>-3.5349132000000001</v>
      </c>
      <c r="BK12" s="2">
        <f t="shared" si="18"/>
        <v>-3.8156441999999999</v>
      </c>
      <c r="BL12" s="2">
        <f t="shared" si="19"/>
        <v>-3.7946142000000003</v>
      </c>
      <c r="BM12" s="2">
        <f t="shared" si="20"/>
        <v>-3.6005232</v>
      </c>
      <c r="BN12" s="2">
        <f t="shared" si="21"/>
        <v>-3.2939772</v>
      </c>
      <c r="BO12" s="2">
        <f t="shared" si="22"/>
        <v>-3.6395712000000002</v>
      </c>
      <c r="BP12" s="2">
        <f t="shared" si="23"/>
        <v>-3.4086082000000002</v>
      </c>
      <c r="BQ12" s="2">
        <f t="shared" si="24"/>
        <v>-4.6796860999999996</v>
      </c>
      <c r="BR12" s="2">
        <f t="shared" si="25"/>
        <v>-3.7192642</v>
      </c>
      <c r="BS12" s="2">
        <f t="shared" si="26"/>
        <v>-2.9025051999999998</v>
      </c>
      <c r="BT12" s="2">
        <f t="shared" si="27"/>
        <v>-4.6069230000000001</v>
      </c>
    </row>
    <row r="13" spans="1:72">
      <c r="A13" s="6" t="s">
        <v>13</v>
      </c>
      <c r="B13" s="6">
        <v>-8.7332999999999994E-3</v>
      </c>
      <c r="C13" s="6">
        <v>4.3212100000000003E-2</v>
      </c>
      <c r="D13" s="6">
        <v>-0.2</v>
      </c>
      <c r="E13" s="6">
        <v>0.84</v>
      </c>
      <c r="F13" s="6">
        <v>-9.3427399999999994E-2</v>
      </c>
      <c r="G13" s="6">
        <v>7.5960799999999995E-2</v>
      </c>
      <c r="AB13" s="4" t="s">
        <v>39</v>
      </c>
      <c r="AC13" s="1">
        <f t="shared" si="2"/>
        <v>6.5941316527787248E-3</v>
      </c>
      <c r="AD13" s="1">
        <f t="shared" si="3"/>
        <v>1.030295228613564E-2</v>
      </c>
      <c r="AE13" s="1">
        <f t="shared" si="4"/>
        <v>2.360662408703304E-2</v>
      </c>
      <c r="AF13" s="1">
        <f t="shared" si="5"/>
        <v>1.7932079706796295E-2</v>
      </c>
      <c r="AG13" s="1">
        <f t="shared" si="6"/>
        <v>1.8306208029858061E-2</v>
      </c>
      <c r="AH13" s="1">
        <f t="shared" si="7"/>
        <v>2.2140701101816283E-2</v>
      </c>
      <c r="AI13" s="1">
        <f t="shared" si="8"/>
        <v>2.9846051953614058E-2</v>
      </c>
      <c r="AJ13" s="1">
        <f t="shared" si="9"/>
        <v>2.1310882151536498E-2</v>
      </c>
      <c r="AK13" s="1">
        <f t="shared" si="10"/>
        <v>2.6699885501714118E-2</v>
      </c>
      <c r="AL13" s="1">
        <f t="shared" si="11"/>
        <v>7.6367954683644428E-3</v>
      </c>
      <c r="AM13" s="1">
        <f t="shared" si="12"/>
        <v>1.9710640037177016E-2</v>
      </c>
      <c r="AN13" s="1">
        <f t="shared" si="13"/>
        <v>4.3524540647509526E-2</v>
      </c>
      <c r="AO13" s="1">
        <f t="shared" si="14"/>
        <v>8.2084568602301365E-3</v>
      </c>
      <c r="BH13" s="2">
        <f t="shared" si="15"/>
        <v>-4.9067859</v>
      </c>
      <c r="BI13" s="2">
        <f t="shared" si="16"/>
        <v>-4.4567950999999999</v>
      </c>
      <c r="BJ13" s="2">
        <f t="shared" si="17"/>
        <v>-3.6141649</v>
      </c>
      <c r="BK13" s="2">
        <f t="shared" si="18"/>
        <v>-3.8948958999999999</v>
      </c>
      <c r="BL13" s="2">
        <f t="shared" si="19"/>
        <v>-3.8738659000000002</v>
      </c>
      <c r="BM13" s="2">
        <f t="shared" si="20"/>
        <v>-3.6797749</v>
      </c>
      <c r="BN13" s="2">
        <f t="shared" si="21"/>
        <v>-3.3732289</v>
      </c>
      <c r="BO13" s="2">
        <f t="shared" si="22"/>
        <v>-3.7188229000000002</v>
      </c>
      <c r="BP13" s="2">
        <f t="shared" si="23"/>
        <v>-3.4878599000000001</v>
      </c>
      <c r="BQ13" s="2">
        <f t="shared" si="24"/>
        <v>-4.7589378</v>
      </c>
      <c r="BR13" s="2">
        <f t="shared" si="25"/>
        <v>-3.7985158999999999</v>
      </c>
      <c r="BS13" s="2">
        <f t="shared" si="26"/>
        <v>-2.9817568999999997</v>
      </c>
      <c r="BT13" s="2">
        <f t="shared" si="27"/>
        <v>-4.6861747000000005</v>
      </c>
    </row>
    <row r="14" spans="1:72">
      <c r="A14" s="6" t="s">
        <v>14</v>
      </c>
      <c r="B14" s="6">
        <v>-5.3383199999999999E-2</v>
      </c>
      <c r="C14" s="6">
        <v>4.6038000000000003E-2</v>
      </c>
      <c r="D14" s="6">
        <v>-1.1599999999999999</v>
      </c>
      <c r="E14" s="6">
        <v>0.246</v>
      </c>
      <c r="F14" s="6">
        <v>-0.14361599999999999</v>
      </c>
      <c r="G14" s="6">
        <v>3.6849600000000003E-2</v>
      </c>
      <c r="AB14" s="4" t="s">
        <v>40</v>
      </c>
      <c r="AC14" s="1">
        <f t="shared" si="2"/>
        <v>6.155508348594279E-3</v>
      </c>
      <c r="AD14" s="1">
        <f t="shared" si="3"/>
        <v>9.6200175609053445E-3</v>
      </c>
      <c r="AE14" s="1">
        <f t="shared" si="4"/>
        <v>2.2061508127974746E-2</v>
      </c>
      <c r="AF14" s="1">
        <f t="shared" si="5"/>
        <v>1.6752005322081591E-2</v>
      </c>
      <c r="AG14" s="1">
        <f t="shared" si="6"/>
        <v>1.710194175580702E-2</v>
      </c>
      <c r="AH14" s="1">
        <f t="shared" si="7"/>
        <v>2.0689500555406075E-2</v>
      </c>
      <c r="AI14" s="1">
        <f t="shared" si="8"/>
        <v>2.7904220185284781E-2</v>
      </c>
      <c r="AJ14" s="1">
        <f t="shared" si="9"/>
        <v>1.9912964059627541E-2</v>
      </c>
      <c r="AK14" s="1">
        <f t="shared" si="10"/>
        <v>2.4957482517111999E-2</v>
      </c>
      <c r="AL14" s="1">
        <f t="shared" si="11"/>
        <v>7.1293148025046958E-3</v>
      </c>
      <c r="AM14" s="1">
        <f t="shared" si="12"/>
        <v>1.8415716943338635E-2</v>
      </c>
      <c r="AN14" s="1">
        <f t="shared" si="13"/>
        <v>4.0730127249634901E-2</v>
      </c>
      <c r="AO14" s="1">
        <f t="shared" si="14"/>
        <v>7.6632814801385401E-3</v>
      </c>
      <c r="BH14" s="2">
        <f t="shared" si="15"/>
        <v>-4.9703093000000003</v>
      </c>
      <c r="BI14" s="2">
        <f t="shared" si="16"/>
        <v>-4.5203185000000001</v>
      </c>
      <c r="BJ14" s="2">
        <f t="shared" si="17"/>
        <v>-3.6776882999999998</v>
      </c>
      <c r="BK14" s="2">
        <f t="shared" si="18"/>
        <v>-3.9584192999999996</v>
      </c>
      <c r="BL14" s="2">
        <f t="shared" si="19"/>
        <v>-3.9373893</v>
      </c>
      <c r="BM14" s="2">
        <f t="shared" si="20"/>
        <v>-3.7432982999999997</v>
      </c>
      <c r="BN14" s="2">
        <f t="shared" si="21"/>
        <v>-3.4367522999999998</v>
      </c>
      <c r="BO14" s="2">
        <f t="shared" si="22"/>
        <v>-3.7823462999999999</v>
      </c>
      <c r="BP14" s="2">
        <f t="shared" si="23"/>
        <v>-3.5513832999999999</v>
      </c>
      <c r="BQ14" s="2">
        <f t="shared" si="24"/>
        <v>-4.8224612000000002</v>
      </c>
      <c r="BR14" s="2">
        <f t="shared" si="25"/>
        <v>-3.8620392999999997</v>
      </c>
      <c r="BS14" s="2">
        <f t="shared" si="26"/>
        <v>-3.0452802999999995</v>
      </c>
      <c r="BT14" s="2">
        <f t="shared" si="27"/>
        <v>-4.7496981000000007</v>
      </c>
    </row>
    <row r="15" spans="1:72">
      <c r="A15" s="6" t="s">
        <v>15</v>
      </c>
      <c r="B15" s="6">
        <v>-0.1226574</v>
      </c>
      <c r="C15" s="6">
        <v>4.7956699999999998E-2</v>
      </c>
      <c r="D15" s="6">
        <v>-2.56</v>
      </c>
      <c r="E15" s="6">
        <v>1.0999999999999999E-2</v>
      </c>
      <c r="F15" s="6">
        <v>-0.2166508</v>
      </c>
      <c r="G15" s="6">
        <v>-2.8664100000000001E-2</v>
      </c>
      <c r="AB15" s="4" t="s">
        <v>41</v>
      </c>
      <c r="AC15" s="1">
        <f t="shared" si="2"/>
        <v>7.5031627072146721E-3</v>
      </c>
      <c r="AD15" s="1">
        <f t="shared" si="3"/>
        <v>1.1717230615603888E-2</v>
      </c>
      <c r="AE15" s="1">
        <f t="shared" si="4"/>
        <v>2.6797640311867238E-2</v>
      </c>
      <c r="AF15" s="1">
        <f t="shared" si="5"/>
        <v>2.0372045876008535E-2</v>
      </c>
      <c r="AG15" s="1">
        <f t="shared" si="6"/>
        <v>2.079600277342224E-2</v>
      </c>
      <c r="AH15" s="1">
        <f t="shared" si="7"/>
        <v>2.5138663560081723E-2</v>
      </c>
      <c r="AI15" s="1">
        <f t="shared" si="8"/>
        <v>3.3851239585537034E-2</v>
      </c>
      <c r="AJ15" s="1">
        <f t="shared" si="9"/>
        <v>2.4199263578670072E-2</v>
      </c>
      <c r="AK15" s="1">
        <f t="shared" si="10"/>
        <v>3.0296058159677067E-2</v>
      </c>
      <c r="AL15" s="1">
        <f t="shared" si="11"/>
        <v>8.688305362945516E-3</v>
      </c>
      <c r="AM15" s="1">
        <f t="shared" si="12"/>
        <v>2.2387093079617337E-2</v>
      </c>
      <c r="AN15" s="1">
        <f t="shared" si="13"/>
        <v>4.9272086124633928E-2</v>
      </c>
      <c r="AO15" s="1">
        <f t="shared" si="14"/>
        <v>9.3379381121278266E-3</v>
      </c>
      <c r="BH15" s="2">
        <f t="shared" si="15"/>
        <v>-5.0149591999999998</v>
      </c>
      <c r="BI15" s="2">
        <f t="shared" si="16"/>
        <v>-4.5649683999999997</v>
      </c>
      <c r="BJ15" s="2">
        <f t="shared" si="17"/>
        <v>-3.7223381999999998</v>
      </c>
      <c r="BK15" s="2">
        <f t="shared" si="18"/>
        <v>-4.0030691999999997</v>
      </c>
      <c r="BL15" s="2">
        <f t="shared" si="19"/>
        <v>-3.9820392</v>
      </c>
      <c r="BM15" s="2">
        <f t="shared" si="20"/>
        <v>-3.7879481999999998</v>
      </c>
      <c r="BN15" s="2">
        <f t="shared" si="21"/>
        <v>-3.4814021999999998</v>
      </c>
      <c r="BO15" s="2">
        <f t="shared" si="22"/>
        <v>-3.8269962</v>
      </c>
      <c r="BP15" s="2">
        <f t="shared" si="23"/>
        <v>-3.5960331999999999</v>
      </c>
      <c r="BQ15" s="2">
        <f t="shared" si="24"/>
        <v>-4.8671110999999998</v>
      </c>
      <c r="BR15" s="2">
        <f t="shared" si="25"/>
        <v>-3.9066891999999998</v>
      </c>
      <c r="BS15" s="2">
        <f t="shared" si="26"/>
        <v>-3.0899301999999995</v>
      </c>
      <c r="BT15" s="2">
        <f t="shared" si="27"/>
        <v>-4.7943480000000003</v>
      </c>
    </row>
    <row r="16" spans="1:72">
      <c r="A16" s="6" t="s">
        <v>16</v>
      </c>
      <c r="B16" s="6">
        <v>7.6676800000000003E-2</v>
      </c>
      <c r="C16" s="6">
        <v>4.86667E-2</v>
      </c>
      <c r="D16" s="6">
        <v>1.58</v>
      </c>
      <c r="E16" s="6">
        <v>0.115</v>
      </c>
      <c r="F16" s="6">
        <v>-1.8708099999999998E-2</v>
      </c>
      <c r="G16" s="6">
        <v>0.17206179999999999</v>
      </c>
      <c r="AB16" s="4" t="s">
        <v>42</v>
      </c>
      <c r="AC16" s="1">
        <f t="shared" si="2"/>
        <v>7.1020218966489392E-3</v>
      </c>
      <c r="AD16" s="1">
        <f t="shared" si="3"/>
        <v>1.1093311705087068E-2</v>
      </c>
      <c r="AE16" s="1">
        <f t="shared" si="4"/>
        <v>2.5391351013706813E-2</v>
      </c>
      <c r="AF16" s="1">
        <f t="shared" si="5"/>
        <v>1.9296273648770915E-2</v>
      </c>
      <c r="AG16" s="1">
        <f t="shared" si="6"/>
        <v>1.9698293122164548E-2</v>
      </c>
      <c r="AH16" s="1">
        <f t="shared" si="7"/>
        <v>2.3817303583786233E-2</v>
      </c>
      <c r="AI16" s="1">
        <f t="shared" si="8"/>
        <v>3.2086995140149219E-2</v>
      </c>
      <c r="AJ16" s="1">
        <f t="shared" si="9"/>
        <v>2.2926119921942614E-2</v>
      </c>
      <c r="AK16" s="1">
        <f t="shared" si="10"/>
        <v>2.8711594848914352E-2</v>
      </c>
      <c r="AL16" s="1">
        <f t="shared" si="11"/>
        <v>8.2243284358059603E-3</v>
      </c>
      <c r="AM16" s="1">
        <f t="shared" si="12"/>
        <v>2.1207217206580118E-2</v>
      </c>
      <c r="AN16" s="1">
        <f t="shared" si="13"/>
        <v>4.6743028076356892E-2</v>
      </c>
      <c r="AO16" s="1">
        <f t="shared" si="14"/>
        <v>8.8395785448361578E-3</v>
      </c>
      <c r="BH16" s="2">
        <f t="shared" si="15"/>
        <v>-5.0842333999999996</v>
      </c>
      <c r="BI16" s="2">
        <f t="shared" si="16"/>
        <v>-4.6342425999999994</v>
      </c>
      <c r="BJ16" s="2">
        <f t="shared" si="17"/>
        <v>-3.7916124</v>
      </c>
      <c r="BK16" s="2">
        <f t="shared" si="18"/>
        <v>-4.0723433999999994</v>
      </c>
      <c r="BL16" s="2">
        <f t="shared" si="19"/>
        <v>-4.0513133999999997</v>
      </c>
      <c r="BM16" s="2">
        <f t="shared" si="20"/>
        <v>-3.8572223999999999</v>
      </c>
      <c r="BN16" s="2">
        <f t="shared" si="21"/>
        <v>-3.5506764</v>
      </c>
      <c r="BO16" s="2">
        <f t="shared" si="22"/>
        <v>-3.8962704000000001</v>
      </c>
      <c r="BP16" s="2">
        <f t="shared" si="23"/>
        <v>-3.6653074000000001</v>
      </c>
      <c r="BQ16" s="2">
        <f t="shared" si="24"/>
        <v>-4.9363852999999995</v>
      </c>
      <c r="BR16" s="2">
        <f t="shared" si="25"/>
        <v>-3.9759633999999999</v>
      </c>
      <c r="BS16" s="2">
        <f t="shared" si="26"/>
        <v>-3.1592043999999997</v>
      </c>
      <c r="BT16" s="2">
        <f t="shared" si="27"/>
        <v>-4.8636222</v>
      </c>
    </row>
    <row r="17" spans="1:85">
      <c r="A17" s="6" t="s">
        <v>17</v>
      </c>
      <c r="B17" s="6">
        <v>2.1327599999999999E-2</v>
      </c>
      <c r="C17" s="6">
        <v>5.05853E-2</v>
      </c>
      <c r="D17" s="6">
        <v>0.42</v>
      </c>
      <c r="E17" s="6">
        <v>0.67300000000000004</v>
      </c>
      <c r="F17" s="6">
        <v>-7.7817899999999995E-2</v>
      </c>
      <c r="G17" s="6">
        <v>0.120473</v>
      </c>
      <c r="AB17" s="4" t="s">
        <v>43</v>
      </c>
      <c r="AC17" s="1">
        <f t="shared" si="2"/>
        <v>7.1317148108038138E-3</v>
      </c>
      <c r="AD17" s="1">
        <f t="shared" si="3"/>
        <v>1.1139504625574096E-2</v>
      </c>
      <c r="AE17" s="1">
        <f t="shared" si="4"/>
        <v>2.5495546478138554E-2</v>
      </c>
      <c r="AF17" s="1">
        <f t="shared" si="5"/>
        <v>1.937595472013845E-2</v>
      </c>
      <c r="AG17" s="1">
        <f t="shared" si="6"/>
        <v>1.9779600790945991E-2</v>
      </c>
      <c r="AH17" s="1">
        <f t="shared" si="7"/>
        <v>2.391519831543993E-2</v>
      </c>
      <c r="AI17" s="1">
        <f t="shared" si="8"/>
        <v>3.2217758440881379E-2</v>
      </c>
      <c r="AJ17" s="1">
        <f t="shared" si="9"/>
        <v>2.3020438059328147E-2</v>
      </c>
      <c r="AK17" s="1">
        <f t="shared" si="10"/>
        <v>2.8829012177250469E-2</v>
      </c>
      <c r="AL17" s="1">
        <f t="shared" si="11"/>
        <v>8.258674583504726E-3</v>
      </c>
      <c r="AM17" s="1">
        <f t="shared" si="12"/>
        <v>2.129461789198208E-2</v>
      </c>
      <c r="AN17" s="1">
        <f t="shared" si="13"/>
        <v>4.6930622764135066E-2</v>
      </c>
      <c r="AO17" s="1">
        <f t="shared" si="14"/>
        <v>8.8764710819372872E-3</v>
      </c>
      <c r="BH17" s="2">
        <f t="shared" si="15"/>
        <v>-4.8848991999999996</v>
      </c>
      <c r="BI17" s="2">
        <f t="shared" si="16"/>
        <v>-4.4349083999999994</v>
      </c>
      <c r="BJ17" s="2">
        <f t="shared" si="17"/>
        <v>-3.5922782</v>
      </c>
      <c r="BK17" s="2">
        <f t="shared" si="18"/>
        <v>-3.8730091999999998</v>
      </c>
      <c r="BL17" s="2">
        <f t="shared" si="19"/>
        <v>-3.8519792000000002</v>
      </c>
      <c r="BM17" s="2">
        <f t="shared" si="20"/>
        <v>-3.6578881999999999</v>
      </c>
      <c r="BN17" s="2">
        <f t="shared" si="21"/>
        <v>-3.3513421999999999</v>
      </c>
      <c r="BO17" s="2">
        <f t="shared" si="22"/>
        <v>-3.6969362000000001</v>
      </c>
      <c r="BP17" s="2">
        <f t="shared" si="23"/>
        <v>-3.4659732000000001</v>
      </c>
      <c r="BQ17" s="2">
        <f t="shared" si="24"/>
        <v>-4.7370510999999995</v>
      </c>
      <c r="BR17" s="2">
        <f t="shared" si="25"/>
        <v>-3.7766291999999999</v>
      </c>
      <c r="BS17" s="2">
        <f t="shared" si="26"/>
        <v>-2.9598701999999997</v>
      </c>
      <c r="BT17" s="2">
        <f t="shared" si="27"/>
        <v>-4.664288</v>
      </c>
    </row>
    <row r="18" spans="1:85">
      <c r="A18" s="6" t="s">
        <v>18</v>
      </c>
      <c r="B18" s="6">
        <v>2.5529699999999999E-2</v>
      </c>
      <c r="C18" s="6">
        <v>4.0267900000000002E-2</v>
      </c>
      <c r="D18" s="6">
        <v>0.63</v>
      </c>
      <c r="E18" s="6">
        <v>0.52600000000000002</v>
      </c>
      <c r="F18" s="6">
        <v>-5.3393900000000001E-2</v>
      </c>
      <c r="G18" s="6">
        <v>0.1044532</v>
      </c>
      <c r="BH18" s="2">
        <f t="shared" si="15"/>
        <v>-4.9402483999999998</v>
      </c>
      <c r="BI18" s="2">
        <f t="shared" si="16"/>
        <v>-4.4902575999999996</v>
      </c>
      <c r="BJ18" s="2">
        <f t="shared" si="17"/>
        <v>-3.6476274000000002</v>
      </c>
      <c r="BK18" s="2">
        <f t="shared" si="18"/>
        <v>-3.9283584</v>
      </c>
      <c r="BL18" s="2">
        <f t="shared" si="19"/>
        <v>-3.9073284000000004</v>
      </c>
      <c r="BM18" s="2">
        <f t="shared" si="20"/>
        <v>-3.7132374000000001</v>
      </c>
      <c r="BN18" s="2">
        <f t="shared" si="21"/>
        <v>-3.4066914000000001</v>
      </c>
      <c r="BO18" s="2">
        <f t="shared" si="22"/>
        <v>-3.7522854000000003</v>
      </c>
      <c r="BP18" s="2">
        <f t="shared" si="23"/>
        <v>-3.5213224000000003</v>
      </c>
      <c r="BQ18" s="2">
        <f t="shared" si="24"/>
        <v>-4.7924002999999997</v>
      </c>
      <c r="BR18" s="2">
        <f t="shared" si="25"/>
        <v>-3.8319784000000001</v>
      </c>
      <c r="BS18" s="2">
        <f t="shared" si="26"/>
        <v>-3.0152193999999999</v>
      </c>
      <c r="BT18" s="2">
        <f t="shared" si="27"/>
        <v>-4.7196372000000002</v>
      </c>
    </row>
    <row r="19" spans="1:85">
      <c r="A19" s="6" t="s">
        <v>46</v>
      </c>
      <c r="B19" s="6">
        <v>0.44999080000000002</v>
      </c>
      <c r="C19" s="6">
        <v>5.3487699999999999E-2</v>
      </c>
      <c r="D19" s="6">
        <v>8.41</v>
      </c>
      <c r="E19" s="6">
        <v>0</v>
      </c>
      <c r="F19" s="6">
        <v>0.34515679999999999</v>
      </c>
      <c r="G19" s="6">
        <v>0.55482480000000001</v>
      </c>
      <c r="BH19" s="2">
        <f t="shared" si="15"/>
        <v>-4.9360463000000001</v>
      </c>
      <c r="BI19" s="2">
        <f t="shared" si="16"/>
        <v>-4.4860555</v>
      </c>
      <c r="BJ19" s="2">
        <f t="shared" si="17"/>
        <v>-3.6434253000000001</v>
      </c>
      <c r="BK19" s="2">
        <f t="shared" si="18"/>
        <v>-3.9241562999999999</v>
      </c>
      <c r="BL19" s="2">
        <f t="shared" si="19"/>
        <v>-3.9031263000000003</v>
      </c>
      <c r="BM19" s="2">
        <f t="shared" si="20"/>
        <v>-3.7090353</v>
      </c>
      <c r="BN19" s="2">
        <f t="shared" si="21"/>
        <v>-3.4024893</v>
      </c>
      <c r="BO19" s="2">
        <f t="shared" si="22"/>
        <v>-3.7480833000000002</v>
      </c>
      <c r="BP19" s="2">
        <f t="shared" si="23"/>
        <v>-3.5171203000000002</v>
      </c>
      <c r="BQ19" s="2">
        <f t="shared" si="24"/>
        <v>-4.7881982000000001</v>
      </c>
      <c r="BR19" s="2">
        <f t="shared" si="25"/>
        <v>-3.8277763</v>
      </c>
      <c r="BS19" s="2">
        <f t="shared" si="26"/>
        <v>-3.0110172999999998</v>
      </c>
      <c r="BT19" s="2">
        <f t="shared" si="27"/>
        <v>-4.7154351000000005</v>
      </c>
    </row>
    <row r="20" spans="1:85">
      <c r="A20" s="6" t="s">
        <v>47</v>
      </c>
      <c r="B20" s="6">
        <v>1.292621</v>
      </c>
      <c r="C20" s="6">
        <v>4.4580500000000002E-2</v>
      </c>
      <c r="D20" s="6">
        <v>29</v>
      </c>
      <c r="E20" s="6">
        <v>0</v>
      </c>
      <c r="F20" s="6">
        <v>1.2052449999999999</v>
      </c>
      <c r="G20" s="6">
        <v>1.3799969999999999</v>
      </c>
    </row>
    <row r="21" spans="1:85">
      <c r="A21" s="6" t="s">
        <v>48</v>
      </c>
      <c r="B21" s="6">
        <v>1.01189</v>
      </c>
      <c r="C21" s="6">
        <v>4.6767000000000003E-2</v>
      </c>
      <c r="D21" s="6">
        <v>21.64</v>
      </c>
      <c r="E21" s="6">
        <v>0</v>
      </c>
      <c r="F21" s="6">
        <v>0.92022800000000005</v>
      </c>
      <c r="G21" s="6">
        <v>1.1035509999999999</v>
      </c>
    </row>
    <row r="22" spans="1:85">
      <c r="A22" s="6" t="s">
        <v>49</v>
      </c>
      <c r="B22" s="6">
        <v>1.0329200000000001</v>
      </c>
      <c r="C22" s="6">
        <v>4.7201800000000002E-2</v>
      </c>
      <c r="D22" s="6">
        <v>21.88</v>
      </c>
      <c r="E22" s="6">
        <v>0</v>
      </c>
      <c r="F22" s="6">
        <v>0.94040579999999996</v>
      </c>
      <c r="G22" s="6">
        <v>1.1254329999999999</v>
      </c>
      <c r="AB22" s="3" t="s">
        <v>20</v>
      </c>
      <c r="BY22" s="2" t="s">
        <v>60</v>
      </c>
      <c r="CB22" s="2" t="s">
        <v>61</v>
      </c>
      <c r="CE22" s="2" t="s">
        <v>62</v>
      </c>
    </row>
    <row r="23" spans="1:85">
      <c r="A23" s="6" t="s">
        <v>50</v>
      </c>
      <c r="B23" s="6">
        <v>1.2270110000000001</v>
      </c>
      <c r="C23" s="6">
        <v>4.7266599999999999E-2</v>
      </c>
      <c r="D23" s="6">
        <v>25.96</v>
      </c>
      <c r="E23" s="6">
        <v>0</v>
      </c>
      <c r="F23" s="6">
        <v>1.1343700000000001</v>
      </c>
      <c r="G23" s="6">
        <v>1.319652</v>
      </c>
      <c r="BH23" s="2">
        <f>$B$61</f>
        <v>-3.9180929999999998</v>
      </c>
      <c r="BI23" s="2">
        <f t="shared" ref="BI23:BT23" si="28">$B$61</f>
        <v>-3.9180929999999998</v>
      </c>
      <c r="BJ23" s="2">
        <f t="shared" si="28"/>
        <v>-3.9180929999999998</v>
      </c>
      <c r="BK23" s="2">
        <f t="shared" si="28"/>
        <v>-3.9180929999999998</v>
      </c>
      <c r="BL23" s="2">
        <f t="shared" si="28"/>
        <v>-3.9180929999999998</v>
      </c>
      <c r="BM23" s="2">
        <f t="shared" si="28"/>
        <v>-3.9180929999999998</v>
      </c>
      <c r="BN23" s="2">
        <f t="shared" si="28"/>
        <v>-3.9180929999999998</v>
      </c>
      <c r="BO23" s="2">
        <f t="shared" si="28"/>
        <v>-3.9180929999999998</v>
      </c>
      <c r="BP23" s="2">
        <f t="shared" si="28"/>
        <v>-3.9180929999999998</v>
      </c>
      <c r="BQ23" s="2">
        <f t="shared" si="28"/>
        <v>-3.9180929999999998</v>
      </c>
      <c r="BR23" s="2">
        <f t="shared" si="28"/>
        <v>-3.9180929999999998</v>
      </c>
      <c r="BS23" s="2">
        <f t="shared" si="28"/>
        <v>-3.9180929999999998</v>
      </c>
      <c r="BT23" s="2">
        <f t="shared" si="28"/>
        <v>-3.9180929999999998</v>
      </c>
      <c r="BY23" s="2" t="str">
        <f>AC7</f>
        <v>Hodh Charghy</v>
      </c>
      <c r="BZ23" s="2" t="str">
        <f>AI7</f>
        <v>Adrar</v>
      </c>
      <c r="CA23" s="2" t="str">
        <f>AO7</f>
        <v>Nouakchott</v>
      </c>
      <c r="CB23" s="2" t="str">
        <f>'Internal Migration Educ 1'!BY23</f>
        <v>Hodh Charghy</v>
      </c>
      <c r="CC23" s="2" t="str">
        <f>'Internal Migration Educ 1'!BZ23</f>
        <v>Adrar</v>
      </c>
      <c r="CD23" s="2" t="str">
        <f>'Internal Migration Educ 1'!CA23</f>
        <v>Nouakchott</v>
      </c>
      <c r="CE23" s="2" t="str">
        <f>'Internal Migration Educ 2'!BY23</f>
        <v>Hodh Charghy</v>
      </c>
      <c r="CF23" s="2" t="str">
        <f>'Internal Migration Educ 2'!BZ23</f>
        <v>Adrar</v>
      </c>
      <c r="CG23" s="2" t="str">
        <f>'Internal Migration Educ 2'!CA23</f>
        <v>Nouakchott</v>
      </c>
    </row>
    <row r="24" spans="1:85">
      <c r="A24" s="6" t="s">
        <v>51</v>
      </c>
      <c r="B24" s="6">
        <v>1.5335570000000001</v>
      </c>
      <c r="C24" s="6">
        <v>7.0035500000000001E-2</v>
      </c>
      <c r="D24" s="6">
        <v>21.9</v>
      </c>
      <c r="E24" s="6">
        <v>0</v>
      </c>
      <c r="F24" s="6">
        <v>1.39629</v>
      </c>
      <c r="G24" s="6">
        <v>1.6708240000000001</v>
      </c>
      <c r="AB24" s="4"/>
      <c r="AC24" s="4" t="s">
        <v>21</v>
      </c>
      <c r="AD24" s="4" t="s">
        <v>22</v>
      </c>
      <c r="AE24" s="4" t="s">
        <v>23</v>
      </c>
      <c r="AF24" s="4" t="s">
        <v>24</v>
      </c>
      <c r="AG24" s="4" t="s">
        <v>25</v>
      </c>
      <c r="AH24" s="4" t="s">
        <v>26</v>
      </c>
      <c r="AI24" s="4" t="s">
        <v>27</v>
      </c>
      <c r="AJ24" s="4" t="s">
        <v>28</v>
      </c>
      <c r="AK24" s="4" t="s">
        <v>29</v>
      </c>
      <c r="AL24" s="4" t="s">
        <v>30</v>
      </c>
      <c r="AM24" s="4" t="s">
        <v>31</v>
      </c>
      <c r="AN24" s="4" t="s">
        <v>32</v>
      </c>
      <c r="AO24" s="4" t="s">
        <v>33</v>
      </c>
      <c r="BH24" s="2">
        <f>0</f>
        <v>0</v>
      </c>
      <c r="BI24" s="2">
        <f>B49</f>
        <v>0.19550329999999999</v>
      </c>
      <c r="BJ24" s="2">
        <f>B50</f>
        <v>0.8248373</v>
      </c>
      <c r="BK24" s="2">
        <f>B51</f>
        <v>0.54034479999999996</v>
      </c>
      <c r="BL24" s="2">
        <f>B52</f>
        <v>0.75204629999999995</v>
      </c>
      <c r="BM24" s="2">
        <f>B53</f>
        <v>0.68176769999999998</v>
      </c>
      <c r="BN24" s="2">
        <f>B54</f>
        <v>0.89577609999999996</v>
      </c>
      <c r="BO24" s="2">
        <f>B55</f>
        <v>0.39302130000000002</v>
      </c>
      <c r="BP24" s="2">
        <f>B56</f>
        <v>0.84225910000000004</v>
      </c>
      <c r="BQ24" s="2">
        <f>B57</f>
        <v>-0.23927770000000001</v>
      </c>
      <c r="BR24" s="2">
        <f>B58</f>
        <v>0.46024280000000001</v>
      </c>
      <c r="BS24" s="2">
        <f>B59</f>
        <v>0.94775730000000002</v>
      </c>
      <c r="BT24" s="2">
        <f>B60</f>
        <v>-0.283752</v>
      </c>
      <c r="BW24" s="2" t="s">
        <v>0</v>
      </c>
      <c r="BX24" s="2" t="e">
        <f>#REF!</f>
        <v>#REF!</v>
      </c>
      <c r="BY24" s="2" t="e">
        <f>#REF!</f>
        <v>#REF!</v>
      </c>
      <c r="BZ24" s="2" t="e">
        <f>#REF!</f>
        <v>#REF!</v>
      </c>
      <c r="CA24" s="2" t="e">
        <f>#REF!</f>
        <v>#REF!</v>
      </c>
      <c r="CB24" s="2" t="e">
        <f>'Internal Migration Educ 1'!BY24</f>
        <v>#REF!</v>
      </c>
      <c r="CC24" s="2" t="e">
        <f>'Internal Migration Educ 1'!BZ24</f>
        <v>#REF!</v>
      </c>
      <c r="CD24" s="2" t="e">
        <f>'Internal Migration Educ 1'!CA24</f>
        <v>#REF!</v>
      </c>
      <c r="CE24" s="2" t="e">
        <f>'Internal Migration Educ 2'!BY24</f>
        <v>#REF!</v>
      </c>
      <c r="CF24" s="2" t="e">
        <f>'Internal Migration Educ 2'!BZ24</f>
        <v>#REF!</v>
      </c>
      <c r="CG24" s="2" t="e">
        <f>'Internal Migration Educ 2'!CA24</f>
        <v>#REF!</v>
      </c>
    </row>
    <row r="25" spans="1:85">
      <c r="A25" s="6" t="s">
        <v>52</v>
      </c>
      <c r="B25" s="6">
        <v>1.1879630000000001</v>
      </c>
      <c r="C25" s="6">
        <v>7.7877699999999994E-2</v>
      </c>
      <c r="D25" s="6">
        <v>15.25</v>
      </c>
      <c r="E25" s="6">
        <v>0</v>
      </c>
      <c r="F25" s="6">
        <v>1.035326</v>
      </c>
      <c r="G25" s="6">
        <v>1.3406009999999999</v>
      </c>
      <c r="AB25" s="4" t="s">
        <v>34</v>
      </c>
      <c r="AC25" s="1">
        <f t="shared" ref="AC25:AC34" si="29">EXP(BH29)/(1+EXP(BH29))</f>
        <v>1.9491496971623577E-2</v>
      </c>
      <c r="AD25" s="1">
        <f t="shared" ref="AD25:AD34" si="30">EXP(BI29)/(1+EXP(BI29))</f>
        <v>2.3600827869651762E-2</v>
      </c>
      <c r="AE25" s="1">
        <f t="shared" ref="AE25:AE34" si="31">EXP(BJ29)/(1+EXP(BJ29))</f>
        <v>4.3386309530517232E-2</v>
      </c>
      <c r="AF25" s="1">
        <f t="shared" ref="AF25:AF34" si="32">EXP(BK29)/(1+EXP(BK29))</f>
        <v>3.2998172633123414E-2</v>
      </c>
      <c r="AG25" s="1">
        <f t="shared" ref="AG25:AG34" si="33">EXP(BL29)/(1+EXP(BL29))</f>
        <v>4.0463628987910838E-2</v>
      </c>
      <c r="AH25" s="1">
        <f t="shared" ref="AH25:AH34" si="34">EXP(BM29)/(1+EXP(BM29))</f>
        <v>3.7821389385613802E-2</v>
      </c>
      <c r="AI25" s="1">
        <f t="shared" ref="AI25:AI34" si="35">EXP(BN29)/(1+EXP(BN29))</f>
        <v>4.6427792272268981E-2</v>
      </c>
      <c r="AJ25" s="1">
        <f t="shared" ref="AJ25:AJ34" si="36">EXP(BO29)/(1+EXP(BO29))</f>
        <v>2.860722177275464E-2</v>
      </c>
      <c r="AK25" s="1">
        <f t="shared" ref="AK25:AK34" si="37">EXP(BP29)/(1+EXP(BP29))</f>
        <v>4.4115162445493544E-2</v>
      </c>
      <c r="AL25" s="1">
        <f t="shared" ref="AL25:AL34" si="38">EXP(BQ29)/(1+EXP(BQ29))</f>
        <v>1.5407541659212057E-2</v>
      </c>
      <c r="AM25" s="1">
        <f t="shared" ref="AM25:AM34" si="39">EXP(BR29)/(1+EXP(BR29))</f>
        <v>3.0535610005439608E-2</v>
      </c>
      <c r="AN25" s="1">
        <f t="shared" ref="AN25:AN34" si="40">EXP(BS29)/(1+EXP(BS29))</f>
        <v>4.8784142732178681E-2</v>
      </c>
      <c r="AO25" s="1">
        <f t="shared" ref="AO25:AO34" si="41">EXP(BT29)/(1+EXP(BT29))</f>
        <v>1.474720034482088E-2</v>
      </c>
      <c r="BX25" s="2" t="e">
        <f>#REF!</f>
        <v>#REF!</v>
      </c>
      <c r="BY25" s="2" t="e">
        <f>#REF!</f>
        <v>#REF!</v>
      </c>
      <c r="BZ25" s="2" t="e">
        <f>#REF!</f>
        <v>#REF!</v>
      </c>
      <c r="CA25" s="2" t="e">
        <f>#REF!</f>
        <v>#REF!</v>
      </c>
      <c r="CB25" s="2" t="e">
        <f>'Internal Migration Educ 1'!BY25</f>
        <v>#REF!</v>
      </c>
      <c r="CC25" s="2" t="e">
        <f>'Internal Migration Educ 1'!BZ25</f>
        <v>#REF!</v>
      </c>
      <c r="CD25" s="2" t="e">
        <f>'Internal Migration Educ 1'!CA25</f>
        <v>#REF!</v>
      </c>
      <c r="CE25" s="2" t="e">
        <f>'Internal Migration Educ 2'!BY25</f>
        <v>#REF!</v>
      </c>
      <c r="CF25" s="2" t="e">
        <f>'Internal Migration Educ 2'!BZ25</f>
        <v>#REF!</v>
      </c>
      <c r="CG25" s="2" t="e">
        <f>'Internal Migration Educ 2'!CA25</f>
        <v>#REF!</v>
      </c>
    </row>
    <row r="26" spans="1:85">
      <c r="A26" s="6" t="s">
        <v>53</v>
      </c>
      <c r="B26" s="6">
        <v>1.4189259999999999</v>
      </c>
      <c r="C26" s="6">
        <v>6.0649000000000002E-2</v>
      </c>
      <c r="D26" s="6">
        <v>23.4</v>
      </c>
      <c r="E26" s="6">
        <v>0</v>
      </c>
      <c r="F26" s="6">
        <v>1.3000560000000001</v>
      </c>
      <c r="G26" s="6">
        <v>1.5377959999999999</v>
      </c>
      <c r="AB26" s="4" t="s">
        <v>35</v>
      </c>
      <c r="AC26" s="1">
        <f t="shared" si="29"/>
        <v>2.4294663839687411E-2</v>
      </c>
      <c r="AD26" s="1">
        <f t="shared" si="30"/>
        <v>2.9386282102189278E-2</v>
      </c>
      <c r="AE26" s="1">
        <f t="shared" si="31"/>
        <v>5.3754910211686172E-2</v>
      </c>
      <c r="AF26" s="1">
        <f t="shared" si="32"/>
        <v>4.0990560869952959E-2</v>
      </c>
      <c r="AG26" s="1">
        <f t="shared" si="33"/>
        <v>5.0170389932212636E-2</v>
      </c>
      <c r="AH26" s="1">
        <f t="shared" si="34"/>
        <v>4.6925304874839785E-2</v>
      </c>
      <c r="AI26" s="1">
        <f t="shared" si="35"/>
        <v>5.7479581656431335E-2</v>
      </c>
      <c r="AJ26" s="1">
        <f t="shared" si="36"/>
        <v>3.5575217002523842E-2</v>
      </c>
      <c r="AK26" s="1">
        <f t="shared" si="37"/>
        <v>5.4647996253537653E-2</v>
      </c>
      <c r="AL26" s="1">
        <f t="shared" si="38"/>
        <v>1.9224056499814582E-2</v>
      </c>
      <c r="AM26" s="1">
        <f t="shared" si="39"/>
        <v>3.7954959091082686E-2</v>
      </c>
      <c r="AN26" s="1">
        <f t="shared" si="40"/>
        <v>6.036133791962954E-2</v>
      </c>
      <c r="AO26" s="1">
        <f t="shared" si="41"/>
        <v>1.8403203086692219E-2</v>
      </c>
      <c r="BH26" s="2">
        <f t="shared" ref="BH26:BT26" si="42">BH23+BH24</f>
        <v>-3.9180929999999998</v>
      </c>
      <c r="BI26" s="2">
        <f t="shared" si="42"/>
        <v>-3.7225896999999999</v>
      </c>
      <c r="BJ26" s="2">
        <f t="shared" si="42"/>
        <v>-3.0932556999999998</v>
      </c>
      <c r="BK26" s="2">
        <f t="shared" si="42"/>
        <v>-3.3777482000000001</v>
      </c>
      <c r="BL26" s="2">
        <f t="shared" si="42"/>
        <v>-3.1660466999999999</v>
      </c>
      <c r="BM26" s="2">
        <f t="shared" si="42"/>
        <v>-3.2363252999999998</v>
      </c>
      <c r="BN26" s="2">
        <f t="shared" si="42"/>
        <v>-3.0223168999999999</v>
      </c>
      <c r="BO26" s="2">
        <f t="shared" si="42"/>
        <v>-3.5250716999999998</v>
      </c>
      <c r="BP26" s="2">
        <f t="shared" si="42"/>
        <v>-3.0758338999999997</v>
      </c>
      <c r="BQ26" s="2">
        <f t="shared" si="42"/>
        <v>-4.1573706999999995</v>
      </c>
      <c r="BR26" s="2">
        <f t="shared" si="42"/>
        <v>-3.4578501999999998</v>
      </c>
      <c r="BS26" s="2">
        <f t="shared" si="42"/>
        <v>-2.9703356999999997</v>
      </c>
      <c r="BT26" s="2">
        <f t="shared" si="42"/>
        <v>-4.2018449999999996</v>
      </c>
      <c r="BX26" s="2" t="e">
        <f>#REF!</f>
        <v>#REF!</v>
      </c>
      <c r="BY26" s="2" t="e">
        <f>#REF!</f>
        <v>#REF!</v>
      </c>
      <c r="BZ26" s="2" t="e">
        <f>#REF!</f>
        <v>#REF!</v>
      </c>
      <c r="CA26" s="2" t="e">
        <f>#REF!</f>
        <v>#REF!</v>
      </c>
      <c r="CB26" s="2" t="e">
        <f>'Internal Migration Educ 1'!BY26</f>
        <v>#REF!</v>
      </c>
      <c r="CC26" s="2" t="e">
        <f>'Internal Migration Educ 1'!BZ26</f>
        <v>#REF!</v>
      </c>
      <c r="CD26" s="2" t="e">
        <f>'Internal Migration Educ 1'!CA26</f>
        <v>#REF!</v>
      </c>
      <c r="CE26" s="2" t="e">
        <f>'Internal Migration Educ 2'!BY26</f>
        <v>#REF!</v>
      </c>
      <c r="CF26" s="2" t="e">
        <f>'Internal Migration Educ 2'!BZ26</f>
        <v>#REF!</v>
      </c>
      <c r="CG26" s="2" t="e">
        <f>'Internal Migration Educ 2'!CA26</f>
        <v>#REF!</v>
      </c>
    </row>
    <row r="27" spans="1:85">
      <c r="A27" s="6" t="s">
        <v>54</v>
      </c>
      <c r="B27" s="6">
        <v>0.14784810000000001</v>
      </c>
      <c r="C27" s="6">
        <v>5.9325200000000002E-2</v>
      </c>
      <c r="D27" s="6">
        <v>2.4900000000000002</v>
      </c>
      <c r="E27" s="6">
        <v>1.2999999999999999E-2</v>
      </c>
      <c r="F27" s="6">
        <v>3.1572799999999998E-2</v>
      </c>
      <c r="G27" s="6">
        <v>0.26412330000000001</v>
      </c>
      <c r="AB27" s="4" t="s">
        <v>36</v>
      </c>
      <c r="AC27" s="1">
        <f t="shared" si="29"/>
        <v>2.1363893433239075E-2</v>
      </c>
      <c r="AD27" s="1">
        <f t="shared" si="30"/>
        <v>2.5857565555999544E-2</v>
      </c>
      <c r="AE27" s="1">
        <f t="shared" si="31"/>
        <v>4.7443029703278988E-2</v>
      </c>
      <c r="AF27" s="1">
        <f t="shared" si="32"/>
        <v>3.6120253351620911E-2</v>
      </c>
      <c r="AG27" s="1">
        <f t="shared" si="33"/>
        <v>4.4259715522559265E-2</v>
      </c>
      <c r="AH27" s="1">
        <f t="shared" si="34"/>
        <v>4.1380284733678462E-2</v>
      </c>
      <c r="AI27" s="1">
        <f t="shared" si="35"/>
        <v>5.0753809827196412E-2</v>
      </c>
      <c r="AJ27" s="1">
        <f t="shared" si="36"/>
        <v>3.1327317056398324E-2</v>
      </c>
      <c r="AK27" s="1">
        <f t="shared" si="37"/>
        <v>4.8236595660819073E-2</v>
      </c>
      <c r="AL27" s="1">
        <f t="shared" si="38"/>
        <v>1.6894383964925822E-2</v>
      </c>
      <c r="AM27" s="1">
        <f t="shared" si="39"/>
        <v>3.3432753835772724E-2</v>
      </c>
      <c r="AN27" s="1">
        <f t="shared" si="40"/>
        <v>5.3317442469409358E-2</v>
      </c>
      <c r="AO27" s="1">
        <f t="shared" si="41"/>
        <v>1.617136571360037E-2</v>
      </c>
      <c r="BH27" s="2">
        <f t="shared" ref="BH27:BT27" si="43">BH$23+BH$24+$B37</f>
        <v>-3.9180929999999998</v>
      </c>
      <c r="BI27" s="2">
        <f t="shared" si="43"/>
        <v>-3.7225896999999999</v>
      </c>
      <c r="BJ27" s="2">
        <f t="shared" si="43"/>
        <v>-3.0932556999999998</v>
      </c>
      <c r="BK27" s="2">
        <f t="shared" si="43"/>
        <v>-3.3777482000000001</v>
      </c>
      <c r="BL27" s="2">
        <f t="shared" si="43"/>
        <v>-3.1660466999999999</v>
      </c>
      <c r="BM27" s="2">
        <f t="shared" si="43"/>
        <v>-3.2363252999999998</v>
      </c>
      <c r="BN27" s="2">
        <f t="shared" si="43"/>
        <v>-3.0223168999999999</v>
      </c>
      <c r="BO27" s="2">
        <f t="shared" si="43"/>
        <v>-3.5250716999999998</v>
      </c>
      <c r="BP27" s="2">
        <f t="shared" si="43"/>
        <v>-3.0758338999999997</v>
      </c>
      <c r="BQ27" s="2">
        <f t="shared" si="43"/>
        <v>-4.1573706999999995</v>
      </c>
      <c r="BR27" s="2">
        <f t="shared" si="43"/>
        <v>-3.4578501999999998</v>
      </c>
      <c r="BS27" s="2">
        <f t="shared" si="43"/>
        <v>-2.9703356999999997</v>
      </c>
      <c r="BT27" s="2">
        <f t="shared" si="43"/>
        <v>-4.2018449999999996</v>
      </c>
      <c r="BX27" s="2" t="str">
        <f t="shared" ref="BX27:BX36" si="44">AB25</f>
        <v>[15,20)</v>
      </c>
      <c r="BY27" s="2">
        <f t="shared" ref="BY27:BY36" si="45">AC8</f>
        <v>6.953198671359408E-3</v>
      </c>
      <c r="BZ27" s="2">
        <f t="shared" ref="BZ27:BZ36" si="46">AI8</f>
        <v>3.1431184408410466E-2</v>
      </c>
      <c r="CA27" s="2">
        <f t="shared" ref="CA27:CA36" si="47">AO8</f>
        <v>8.6546621081093761E-3</v>
      </c>
      <c r="CB27" s="2">
        <f>'Internal Migration Educ 1'!BY27</f>
        <v>1.9700154718420727E-2</v>
      </c>
      <c r="CC27" s="2">
        <f>'Internal Migration Educ 1'!BZ27</f>
        <v>4.0707768782262732E-2</v>
      </c>
      <c r="CD27" s="2">
        <f>'Internal Migration Educ 1'!CA27</f>
        <v>6.5906751204230958E-3</v>
      </c>
      <c r="CE27" s="2">
        <f>'Internal Migration Educ 2'!BY27</f>
        <v>4.2926863189287276E-2</v>
      </c>
      <c r="CF27" s="2">
        <f>'Internal Migration Educ 2'!BZ27</f>
        <v>6.113315557465876E-2</v>
      </c>
      <c r="CG27" s="2">
        <f>'Internal Migration Educ 2'!CA27</f>
        <v>5.3457305213487427E-3</v>
      </c>
    </row>
    <row r="28" spans="1:85">
      <c r="A28" s="6" t="s">
        <v>55</v>
      </c>
      <c r="B28" s="6">
        <v>1.1082700000000001</v>
      </c>
      <c r="C28" s="6">
        <v>0.1070007</v>
      </c>
      <c r="D28" s="6">
        <v>10.36</v>
      </c>
      <c r="E28" s="6">
        <v>0</v>
      </c>
      <c r="F28" s="6">
        <v>0.89855269999999998</v>
      </c>
      <c r="G28" s="6">
        <v>1.3179879999999999</v>
      </c>
      <c r="AB28" s="4" t="s">
        <v>37</v>
      </c>
      <c r="AC28" s="1">
        <f t="shared" si="29"/>
        <v>2.2581323989562401E-2</v>
      </c>
      <c r="AD28" s="1">
        <f t="shared" si="30"/>
        <v>2.7323920244326352E-2</v>
      </c>
      <c r="AE28" s="1">
        <f t="shared" si="31"/>
        <v>5.0070555126202683E-2</v>
      </c>
      <c r="AF28" s="1">
        <f t="shared" si="32"/>
        <v>3.8145804402923526E-2</v>
      </c>
      <c r="AG28" s="1">
        <f t="shared" si="33"/>
        <v>4.6719587186262311E-2</v>
      </c>
      <c r="AH28" s="1">
        <f t="shared" si="34"/>
        <v>4.3687438271212201E-2</v>
      </c>
      <c r="AI28" s="1">
        <f t="shared" si="35"/>
        <v>5.3554386536292305E-2</v>
      </c>
      <c r="AJ28" s="1">
        <f t="shared" si="36"/>
        <v>3.3093317978215332E-2</v>
      </c>
      <c r="AK28" s="1">
        <f t="shared" si="37"/>
        <v>5.0905722217784354E-2</v>
      </c>
      <c r="AL28" s="1">
        <f t="shared" si="38"/>
        <v>1.7861766272424088E-2</v>
      </c>
      <c r="AM28" s="1">
        <f t="shared" si="39"/>
        <v>3.5313116788467512E-2</v>
      </c>
      <c r="AN28" s="1">
        <f t="shared" si="40"/>
        <v>5.6251096737849796E-2</v>
      </c>
      <c r="AO28" s="1">
        <f t="shared" si="41"/>
        <v>1.7098067605286343E-2</v>
      </c>
      <c r="BH28" s="2">
        <f t="shared" ref="BH28:BT28" si="48">BH$23+BH$24+$B38</f>
        <v>-3.9180929999999998</v>
      </c>
      <c r="BI28" s="2">
        <f t="shared" si="48"/>
        <v>-3.7225896999999999</v>
      </c>
      <c r="BJ28" s="2">
        <f t="shared" si="48"/>
        <v>-3.0932556999999998</v>
      </c>
      <c r="BK28" s="2">
        <f t="shared" si="48"/>
        <v>-3.3777482000000001</v>
      </c>
      <c r="BL28" s="2">
        <f t="shared" si="48"/>
        <v>-3.1660466999999999</v>
      </c>
      <c r="BM28" s="2">
        <f t="shared" si="48"/>
        <v>-3.2363252999999998</v>
      </c>
      <c r="BN28" s="2">
        <f t="shared" si="48"/>
        <v>-3.0223168999999999</v>
      </c>
      <c r="BO28" s="2">
        <f t="shared" si="48"/>
        <v>-3.5250716999999998</v>
      </c>
      <c r="BP28" s="2">
        <f t="shared" si="48"/>
        <v>-3.0758338999999997</v>
      </c>
      <c r="BQ28" s="2">
        <f t="shared" si="48"/>
        <v>-4.1573706999999995</v>
      </c>
      <c r="BR28" s="2">
        <f t="shared" si="48"/>
        <v>-3.4578501999999998</v>
      </c>
      <c r="BS28" s="2">
        <f t="shared" si="48"/>
        <v>-2.9703356999999997</v>
      </c>
      <c r="BT28" s="2">
        <f t="shared" si="48"/>
        <v>-4.2018449999999996</v>
      </c>
      <c r="BX28" s="2" t="str">
        <f t="shared" si="44"/>
        <v>[20,25)</v>
      </c>
      <c r="BY28" s="2">
        <f t="shared" si="45"/>
        <v>7.8183722678321337E-3</v>
      </c>
      <c r="BZ28" s="2">
        <f t="shared" si="46"/>
        <v>3.5234042809672558E-2</v>
      </c>
      <c r="CA28" s="2">
        <f t="shared" si="47"/>
        <v>9.729471391461712E-3</v>
      </c>
      <c r="CB28" s="2">
        <f>'Internal Migration Educ 1'!BY28</f>
        <v>2.6721416375047494E-2</v>
      </c>
      <c r="CC28" s="2">
        <f>'Internal Migration Educ 1'!BZ28</f>
        <v>5.4797749536000667E-2</v>
      </c>
      <c r="CD28" s="2">
        <f>'Internal Migration Educ 1'!CA28</f>
        <v>8.9824461717668228E-3</v>
      </c>
      <c r="CE28" s="2">
        <f>'Internal Migration Educ 2'!BY28</f>
        <v>6.7751702767489944E-2</v>
      </c>
      <c r="CF28" s="2">
        <f>'Internal Migration Educ 2'!BZ28</f>
        <v>9.5436888654642768E-2</v>
      </c>
      <c r="CG28" s="2">
        <f>'Internal Migration Educ 2'!CA28</f>
        <v>8.6332407489938517E-3</v>
      </c>
    </row>
    <row r="29" spans="1:85">
      <c r="A29" s="6" t="s">
        <v>56</v>
      </c>
      <c r="B29" s="6">
        <v>1.9250290000000001</v>
      </c>
      <c r="C29" s="6">
        <v>0.1109803</v>
      </c>
      <c r="D29" s="6">
        <v>17.350000000000001</v>
      </c>
      <c r="E29" s="6">
        <v>0</v>
      </c>
      <c r="F29" s="6">
        <v>1.7075119999999999</v>
      </c>
      <c r="G29" s="6">
        <v>2.142547</v>
      </c>
      <c r="AB29" s="4" t="s">
        <v>38</v>
      </c>
      <c r="AC29" s="1">
        <f t="shared" si="29"/>
        <v>1.7348791225439791E-2</v>
      </c>
      <c r="AD29" s="1">
        <f t="shared" si="30"/>
        <v>2.1016064743523098E-2</v>
      </c>
      <c r="AE29" s="1">
        <f t="shared" si="31"/>
        <v>3.8720571986191034E-2</v>
      </c>
      <c r="AF29" s="1">
        <f t="shared" si="32"/>
        <v>2.9415217954691385E-2</v>
      </c>
      <c r="AG29" s="1">
        <f t="shared" si="33"/>
        <v>3.6100333683600098E-2</v>
      </c>
      <c r="AH29" s="1">
        <f t="shared" si="34"/>
        <v>3.3732996962913375E-2</v>
      </c>
      <c r="AI29" s="1">
        <f t="shared" si="35"/>
        <v>4.1449147536081248E-2</v>
      </c>
      <c r="AJ29" s="1">
        <f t="shared" si="36"/>
        <v>2.548847142918265E-2</v>
      </c>
      <c r="AK29" s="1">
        <f t="shared" si="37"/>
        <v>3.9374270640098352E-2</v>
      </c>
      <c r="AL29" s="1">
        <f t="shared" si="38"/>
        <v>1.3707509943101312E-2</v>
      </c>
      <c r="AM29" s="1">
        <f t="shared" si="39"/>
        <v>2.7212516811356221E-2</v>
      </c>
      <c r="AN29" s="1">
        <f t="shared" si="40"/>
        <v>4.3564360614554751E-2</v>
      </c>
      <c r="AO29" s="1">
        <f t="shared" si="41"/>
        <v>1.3119058308913505E-2</v>
      </c>
      <c r="BH29" s="2">
        <f t="shared" ref="BH29:BT29" si="49">BH$23+BH$24+$B39</f>
        <v>-3.9180929999999998</v>
      </c>
      <c r="BI29" s="2">
        <f t="shared" si="49"/>
        <v>-3.7225896999999999</v>
      </c>
      <c r="BJ29" s="2">
        <f t="shared" si="49"/>
        <v>-3.0932556999999998</v>
      </c>
      <c r="BK29" s="2">
        <f t="shared" si="49"/>
        <v>-3.3777482000000001</v>
      </c>
      <c r="BL29" s="2">
        <f t="shared" si="49"/>
        <v>-3.1660466999999999</v>
      </c>
      <c r="BM29" s="2">
        <f t="shared" si="49"/>
        <v>-3.2363252999999998</v>
      </c>
      <c r="BN29" s="2">
        <f t="shared" si="49"/>
        <v>-3.0223168999999999</v>
      </c>
      <c r="BO29" s="2">
        <f t="shared" si="49"/>
        <v>-3.5250716999999998</v>
      </c>
      <c r="BP29" s="2">
        <f t="shared" si="49"/>
        <v>-3.0758338999999997</v>
      </c>
      <c r="BQ29" s="2">
        <f t="shared" si="49"/>
        <v>-4.1573706999999995</v>
      </c>
      <c r="BR29" s="2">
        <f t="shared" si="49"/>
        <v>-3.4578501999999998</v>
      </c>
      <c r="BS29" s="2">
        <f t="shared" si="49"/>
        <v>-2.9703356999999997</v>
      </c>
      <c r="BT29" s="2">
        <f t="shared" si="49"/>
        <v>-4.2018449999999996</v>
      </c>
      <c r="BX29" s="2" t="str">
        <f t="shared" si="44"/>
        <v>[25,30)</v>
      </c>
      <c r="BY29" s="2">
        <f t="shared" si="45"/>
        <v>7.9426479937790926E-3</v>
      </c>
      <c r="BZ29" s="2">
        <f t="shared" si="46"/>
        <v>3.5778385660801826E-2</v>
      </c>
      <c r="CA29" s="2">
        <f t="shared" si="47"/>
        <v>9.8838220851169712E-3</v>
      </c>
      <c r="CB29" s="2">
        <f>'Internal Migration Educ 1'!BY29</f>
        <v>2.6951567460212343E-2</v>
      </c>
      <c r="CC29" s="2">
        <f>'Internal Migration Educ 1'!BZ29</f>
        <v>5.5255992667404642E-2</v>
      </c>
      <c r="CD29" s="2">
        <f>'Internal Migration Educ 1'!CA29</f>
        <v>9.0612342553601597E-3</v>
      </c>
      <c r="CE29" s="2">
        <f>'Internal Migration Educ 2'!BY29</f>
        <v>6.2704393346437751E-2</v>
      </c>
      <c r="CF29" s="2">
        <f>'Internal Migration Educ 2'!BZ29</f>
        <v>8.8522956059126093E-2</v>
      </c>
      <c r="CG29" s="2">
        <f>'Internal Migration Educ 2'!CA29</f>
        <v>7.9525192858018508E-3</v>
      </c>
    </row>
    <row r="30" spans="1:85">
      <c r="A30" s="6" t="s">
        <v>57</v>
      </c>
      <c r="B30" s="6">
        <v>0.22061120000000001</v>
      </c>
      <c r="C30" s="6">
        <v>4.9941899999999997E-2</v>
      </c>
      <c r="D30" s="6">
        <v>4.42</v>
      </c>
      <c r="E30" s="6">
        <v>0</v>
      </c>
      <c r="F30" s="6">
        <v>0.1227268</v>
      </c>
      <c r="G30" s="6">
        <v>0.31849549999999999</v>
      </c>
      <c r="AB30" s="4" t="s">
        <v>39</v>
      </c>
      <c r="AC30" s="1">
        <f t="shared" si="29"/>
        <v>1.5953445228501284E-2</v>
      </c>
      <c r="AD30" s="1">
        <f t="shared" si="30"/>
        <v>1.9331566203992786E-2</v>
      </c>
      <c r="AE30" s="1">
        <f t="shared" si="31"/>
        <v>3.5668708745411511E-2</v>
      </c>
      <c r="AF30" s="1">
        <f t="shared" si="32"/>
        <v>2.7076122324732339E-2</v>
      </c>
      <c r="AG30" s="1">
        <f t="shared" si="33"/>
        <v>3.3247848427401798E-2</v>
      </c>
      <c r="AH30" s="1">
        <f t="shared" si="34"/>
        <v>3.1061540094967189E-2</v>
      </c>
      <c r="AI30" s="1">
        <f t="shared" si="35"/>
        <v>3.8190768604428972E-2</v>
      </c>
      <c r="AJ30" s="1">
        <f t="shared" si="36"/>
        <v>2.3454084748812224E-2</v>
      </c>
      <c r="AK30" s="1">
        <f t="shared" si="37"/>
        <v>3.627282859169409E-2</v>
      </c>
      <c r="AL30" s="1">
        <f t="shared" si="38"/>
        <v>1.2601272949973145E-2</v>
      </c>
      <c r="AM30" s="1">
        <f t="shared" si="39"/>
        <v>2.5044060160407878E-2</v>
      </c>
      <c r="AN30" s="1">
        <f t="shared" si="40"/>
        <v>4.0146665898549025E-2</v>
      </c>
      <c r="AO30" s="1">
        <f t="shared" si="41"/>
        <v>1.2059730446381554E-2</v>
      </c>
      <c r="BH30" s="2">
        <f t="shared" ref="BH30:BT30" si="50">BH$23+BH$24+$B40</f>
        <v>-3.6929038999999997</v>
      </c>
      <c r="BI30" s="2">
        <f t="shared" si="50"/>
        <v>-3.4974005999999997</v>
      </c>
      <c r="BJ30" s="2">
        <f t="shared" si="50"/>
        <v>-2.8680665999999997</v>
      </c>
      <c r="BK30" s="2">
        <f t="shared" si="50"/>
        <v>-3.1525590999999999</v>
      </c>
      <c r="BL30" s="2">
        <f t="shared" si="50"/>
        <v>-2.9408575999999997</v>
      </c>
      <c r="BM30" s="2">
        <f t="shared" si="50"/>
        <v>-3.0111361999999997</v>
      </c>
      <c r="BN30" s="2">
        <f t="shared" si="50"/>
        <v>-2.7971277999999997</v>
      </c>
      <c r="BO30" s="2">
        <f t="shared" si="50"/>
        <v>-3.2998825999999997</v>
      </c>
      <c r="BP30" s="2">
        <f t="shared" si="50"/>
        <v>-2.8506447999999995</v>
      </c>
      <c r="BQ30" s="2">
        <f t="shared" si="50"/>
        <v>-3.9321815999999994</v>
      </c>
      <c r="BR30" s="2">
        <f t="shared" si="50"/>
        <v>-3.2326610999999996</v>
      </c>
      <c r="BS30" s="2">
        <f t="shared" si="50"/>
        <v>-2.7451465999999995</v>
      </c>
      <c r="BT30" s="2">
        <f t="shared" si="50"/>
        <v>-3.9766558999999995</v>
      </c>
      <c r="BX30" s="2" t="str">
        <f t="shared" si="44"/>
        <v>[30,35)</v>
      </c>
      <c r="BY30" s="2">
        <f t="shared" si="45"/>
        <v>7.3419198953147968E-3</v>
      </c>
      <c r="BZ30" s="2">
        <f t="shared" si="46"/>
        <v>3.3142685052631862E-2</v>
      </c>
      <c r="CA30" s="2">
        <f t="shared" si="47"/>
        <v>9.1376290285379407E-3</v>
      </c>
      <c r="CB30" s="2">
        <f>'Internal Migration Educ 1'!BY30</f>
        <v>2.7268924497364476E-2</v>
      </c>
      <c r="CC30" s="2">
        <f>'Internal Migration Educ 1'!BZ30</f>
        <v>5.5887494259984669E-2</v>
      </c>
      <c r="CD30" s="2">
        <f>'Internal Migration Educ 1'!CA30</f>
        <v>9.169916314150952E-3</v>
      </c>
      <c r="CE30" s="2">
        <f>'Internal Migration Educ 2'!BY30</f>
        <v>6.382725037428312E-2</v>
      </c>
      <c r="CF30" s="2">
        <f>'Internal Migration Educ 2'!BZ30</f>
        <v>9.0063724529068009E-2</v>
      </c>
      <c r="CG30" s="2">
        <f>'Internal Migration Educ 2'!CA30</f>
        <v>8.103402743183304E-3</v>
      </c>
    </row>
    <row r="31" spans="1:85">
      <c r="A31" s="6" t="s">
        <v>19</v>
      </c>
      <c r="B31" s="6">
        <v>-4.961576</v>
      </c>
      <c r="C31" s="6">
        <v>4.6075999999999999E-2</v>
      </c>
      <c r="D31" s="6">
        <v>-107.68</v>
      </c>
      <c r="E31" s="6">
        <v>0</v>
      </c>
      <c r="F31" s="6">
        <v>-5.0518830000000001</v>
      </c>
      <c r="G31" s="6">
        <v>-4.8712679999999997</v>
      </c>
      <c r="AB31" s="4" t="s">
        <v>40</v>
      </c>
      <c r="AC31" s="1">
        <f t="shared" si="29"/>
        <v>1.2871946725744007E-2</v>
      </c>
      <c r="AD31" s="1">
        <f t="shared" si="30"/>
        <v>1.5607913781196251E-2</v>
      </c>
      <c r="AE31" s="1">
        <f t="shared" si="31"/>
        <v>2.8890898701898319E-2</v>
      </c>
      <c r="AF31" s="1">
        <f t="shared" si="32"/>
        <v>2.189401546004318E-2</v>
      </c>
      <c r="AG31" s="1">
        <f t="shared" si="33"/>
        <v>2.691721280092747E-2</v>
      </c>
      <c r="AH31" s="1">
        <f t="shared" si="34"/>
        <v>2.5136369833868636E-2</v>
      </c>
      <c r="AI31" s="1">
        <f t="shared" si="35"/>
        <v>3.0949094581873914E-2</v>
      </c>
      <c r="AJ31" s="1">
        <f t="shared" si="36"/>
        <v>1.8951697333088262E-2</v>
      </c>
      <c r="AK31" s="1">
        <f t="shared" si="37"/>
        <v>2.9383720869409873E-2</v>
      </c>
      <c r="AL31" s="1">
        <f t="shared" si="38"/>
        <v>1.0160580008218189E-2</v>
      </c>
      <c r="AM31" s="1">
        <f t="shared" si="39"/>
        <v>2.024277840370859E-2</v>
      </c>
      <c r="AN31" s="1">
        <f t="shared" si="40"/>
        <v>3.2546667693255586E-2</v>
      </c>
      <c r="AO31" s="1">
        <f t="shared" si="41"/>
        <v>9.7228939829570524E-3</v>
      </c>
      <c r="BH31" s="2">
        <f t="shared" ref="BH31:BT31" si="51">BH$23+BH$24+$B41</f>
        <v>-3.8244575999999997</v>
      </c>
      <c r="BI31" s="2">
        <f t="shared" si="51"/>
        <v>-3.6289542999999997</v>
      </c>
      <c r="BJ31" s="2">
        <f t="shared" si="51"/>
        <v>-2.9996202999999997</v>
      </c>
      <c r="BK31" s="2">
        <f t="shared" si="51"/>
        <v>-3.2841127999999999</v>
      </c>
      <c r="BL31" s="2">
        <f t="shared" si="51"/>
        <v>-3.0724112999999997</v>
      </c>
      <c r="BM31" s="2">
        <f t="shared" si="51"/>
        <v>-3.1426898999999997</v>
      </c>
      <c r="BN31" s="2">
        <f t="shared" si="51"/>
        <v>-2.9286814999999997</v>
      </c>
      <c r="BO31" s="2">
        <f t="shared" si="51"/>
        <v>-3.4314362999999997</v>
      </c>
      <c r="BP31" s="2">
        <f t="shared" si="51"/>
        <v>-2.9821984999999995</v>
      </c>
      <c r="BQ31" s="2">
        <f t="shared" si="51"/>
        <v>-4.0637352999999994</v>
      </c>
      <c r="BR31" s="2">
        <f t="shared" si="51"/>
        <v>-3.3642147999999996</v>
      </c>
      <c r="BS31" s="2">
        <f t="shared" si="51"/>
        <v>-2.8767002999999995</v>
      </c>
      <c r="BT31" s="2">
        <f t="shared" si="51"/>
        <v>-4.1082095999999995</v>
      </c>
      <c r="BX31" s="2" t="str">
        <f t="shared" si="44"/>
        <v>[35,40)</v>
      </c>
      <c r="BY31" s="2">
        <f t="shared" si="45"/>
        <v>6.8931554532698528E-3</v>
      </c>
      <c r="BZ31" s="2">
        <f t="shared" si="46"/>
        <v>3.1166399464889367E-2</v>
      </c>
      <c r="CA31" s="2">
        <f t="shared" si="47"/>
        <v>8.5800531257198102E-3</v>
      </c>
      <c r="CB31" s="2">
        <f>'Internal Migration Educ 1'!BY31</f>
        <v>2.398814928168734E-2</v>
      </c>
      <c r="CC31" s="2">
        <f>'Internal Migration Educ 1'!BZ31</f>
        <v>4.933820678977717E-2</v>
      </c>
      <c r="CD31" s="2">
        <f>'Internal Migration Educ 1'!CA31</f>
        <v>8.048649107722506E-3</v>
      </c>
      <c r="CE31" s="2">
        <f>'Internal Migration Educ 2'!BY31</f>
        <v>6.0004997970432197E-2</v>
      </c>
      <c r="CF31" s="2">
        <f>'Internal Migration Educ 2'!BZ31</f>
        <v>8.4812657157591967E-2</v>
      </c>
      <c r="CG31" s="2">
        <f>'Internal Migration Educ 2'!CA31</f>
        <v>7.5910774861870731E-3</v>
      </c>
    </row>
    <row r="32" spans="1:85">
      <c r="AB32" s="4" t="s">
        <v>41</v>
      </c>
      <c r="AC32" s="1">
        <f t="shared" si="29"/>
        <v>1.2902025307762544E-2</v>
      </c>
      <c r="AD32" s="1">
        <f t="shared" si="30"/>
        <v>1.5644284324523094E-2</v>
      </c>
      <c r="AE32" s="1">
        <f t="shared" si="31"/>
        <v>2.8957311570335771E-2</v>
      </c>
      <c r="AF32" s="1">
        <f t="shared" si="32"/>
        <v>2.1944707724512739E-2</v>
      </c>
      <c r="AG32" s="1">
        <f t="shared" si="33"/>
        <v>2.6979214711120855E-2</v>
      </c>
      <c r="AH32" s="1">
        <f t="shared" si="34"/>
        <v>2.5194375904609347E-2</v>
      </c>
      <c r="AI32" s="1">
        <f t="shared" si="35"/>
        <v>3.102008759127128E-2</v>
      </c>
      <c r="AJ32" s="1">
        <f t="shared" si="36"/>
        <v>1.8995709411995434E-2</v>
      </c>
      <c r="AK32" s="1">
        <f t="shared" si="37"/>
        <v>2.9451232254226609E-2</v>
      </c>
      <c r="AL32" s="1">
        <f t="shared" si="38"/>
        <v>1.0184388158958578E-2</v>
      </c>
      <c r="AM32" s="1">
        <f t="shared" si="39"/>
        <v>2.0289726787609513E-2</v>
      </c>
      <c r="AN32" s="1">
        <f t="shared" si="40"/>
        <v>3.2621201955770132E-2</v>
      </c>
      <c r="AO32" s="1">
        <f t="shared" si="41"/>
        <v>9.7456866505722748E-3</v>
      </c>
      <c r="BH32" s="2">
        <f t="shared" ref="BH32:BT32" si="52">BH$23+BH$24+$B42</f>
        <v>-3.7677918999999997</v>
      </c>
      <c r="BI32" s="2">
        <f t="shared" si="52"/>
        <v>-3.5722885999999998</v>
      </c>
      <c r="BJ32" s="2">
        <f t="shared" si="52"/>
        <v>-2.9429545999999998</v>
      </c>
      <c r="BK32" s="2">
        <f t="shared" si="52"/>
        <v>-3.2274471</v>
      </c>
      <c r="BL32" s="2">
        <f t="shared" si="52"/>
        <v>-3.0157455999999998</v>
      </c>
      <c r="BM32" s="2">
        <f t="shared" si="52"/>
        <v>-3.0860241999999998</v>
      </c>
      <c r="BN32" s="2">
        <f t="shared" si="52"/>
        <v>-2.8720157999999998</v>
      </c>
      <c r="BO32" s="2">
        <f t="shared" si="52"/>
        <v>-3.3747705999999997</v>
      </c>
      <c r="BP32" s="2">
        <f t="shared" si="52"/>
        <v>-2.9255327999999996</v>
      </c>
      <c r="BQ32" s="2">
        <f t="shared" si="52"/>
        <v>-4.0070695999999995</v>
      </c>
      <c r="BR32" s="2">
        <f t="shared" si="52"/>
        <v>-3.3075490999999997</v>
      </c>
      <c r="BS32" s="2">
        <f t="shared" si="52"/>
        <v>-2.8200345999999996</v>
      </c>
      <c r="BT32" s="2">
        <f t="shared" si="52"/>
        <v>-4.0515438999999995</v>
      </c>
      <c r="BX32" s="2" t="str">
        <f t="shared" si="44"/>
        <v>[40,45)</v>
      </c>
      <c r="BY32" s="2">
        <f t="shared" si="45"/>
        <v>6.5941316527787248E-3</v>
      </c>
      <c r="BZ32" s="2">
        <f t="shared" si="46"/>
        <v>2.9846051953614058E-2</v>
      </c>
      <c r="CA32" s="2">
        <f t="shared" si="47"/>
        <v>8.2084568602301365E-3</v>
      </c>
      <c r="CB32" s="2">
        <f>'Internal Migration Educ 1'!BY32</f>
        <v>2.5611103843202053E-2</v>
      </c>
      <c r="CC32" s="2">
        <f>'Internal Migration Educ 1'!BZ32</f>
        <v>5.2583854913123396E-2</v>
      </c>
      <c r="CD32" s="2">
        <f>'Internal Migration Educ 1'!CA32</f>
        <v>8.6026979077973523E-3</v>
      </c>
      <c r="CE32" s="2">
        <f>'Internal Migration Educ 2'!BY32</f>
        <v>5.2489742161787499E-2</v>
      </c>
      <c r="CF32" s="2">
        <f>'Internal Migration Educ 2'!BZ32</f>
        <v>7.4436433053030118E-2</v>
      </c>
      <c r="CG32" s="2">
        <f>'Internal Migration Educ 2'!CA32</f>
        <v>6.5942901803793495E-3</v>
      </c>
    </row>
    <row r="33" spans="1:85">
      <c r="A33" s="3" t="s">
        <v>20</v>
      </c>
      <c r="AB33" s="4" t="s">
        <v>42</v>
      </c>
      <c r="AC33" s="1">
        <f t="shared" si="29"/>
        <v>1.0342681214731673E-2</v>
      </c>
      <c r="AD33" s="1">
        <f t="shared" si="30"/>
        <v>1.2547879783392385E-2</v>
      </c>
      <c r="AE33" s="1">
        <f t="shared" si="31"/>
        <v>2.3288257532511715E-2</v>
      </c>
      <c r="AF33" s="1">
        <f t="shared" si="32"/>
        <v>1.7623614220629535E-2</v>
      </c>
      <c r="AG33" s="1">
        <f t="shared" si="33"/>
        <v>2.1688768629792549E-2</v>
      </c>
      <c r="AH33" s="1">
        <f t="shared" si="34"/>
        <v>2.0246642234819246E-2</v>
      </c>
      <c r="AI33" s="1">
        <f t="shared" si="35"/>
        <v>2.4957577422253508E-2</v>
      </c>
      <c r="AJ33" s="1">
        <f t="shared" si="36"/>
        <v>1.5246246077518169E-2</v>
      </c>
      <c r="AK33" s="1">
        <f t="shared" si="37"/>
        <v>2.3687840810369207E-2</v>
      </c>
      <c r="AL33" s="1">
        <f t="shared" si="38"/>
        <v>8.159678980799237E-3</v>
      </c>
      <c r="AM33" s="1">
        <f t="shared" si="39"/>
        <v>1.6289085267795635E-2</v>
      </c>
      <c r="AN33" s="1">
        <f t="shared" si="40"/>
        <v>2.6254251327105353E-2</v>
      </c>
      <c r="AO33" s="1">
        <f t="shared" si="41"/>
        <v>7.8075056604272773E-3</v>
      </c>
      <c r="BH33" s="2">
        <f t="shared" ref="BH33:BT33" si="53">BH$23+BH$24+$B43</f>
        <v>-4.0367313999999999</v>
      </c>
      <c r="BI33" s="2">
        <f t="shared" si="53"/>
        <v>-3.8412280999999999</v>
      </c>
      <c r="BJ33" s="2">
        <f t="shared" si="53"/>
        <v>-3.2118940999999999</v>
      </c>
      <c r="BK33" s="2">
        <f t="shared" si="53"/>
        <v>-3.4963866000000001</v>
      </c>
      <c r="BL33" s="2">
        <f t="shared" si="53"/>
        <v>-3.2846850999999999</v>
      </c>
      <c r="BM33" s="2">
        <f t="shared" si="53"/>
        <v>-3.3549636999999999</v>
      </c>
      <c r="BN33" s="2">
        <f t="shared" si="53"/>
        <v>-3.1409552999999999</v>
      </c>
      <c r="BO33" s="2">
        <f t="shared" si="53"/>
        <v>-3.6437100999999998</v>
      </c>
      <c r="BP33" s="2">
        <f t="shared" si="53"/>
        <v>-3.1944722999999997</v>
      </c>
      <c r="BQ33" s="2">
        <f t="shared" si="53"/>
        <v>-4.2760090999999996</v>
      </c>
      <c r="BR33" s="2">
        <f t="shared" si="53"/>
        <v>-3.5764885999999998</v>
      </c>
      <c r="BS33" s="2">
        <f t="shared" si="53"/>
        <v>-3.0889740999999997</v>
      </c>
      <c r="BT33" s="2">
        <f t="shared" si="53"/>
        <v>-4.3204833999999996</v>
      </c>
      <c r="BX33" s="2" t="str">
        <f t="shared" si="44"/>
        <v>[45,50)</v>
      </c>
      <c r="BY33" s="2">
        <f t="shared" si="45"/>
        <v>6.155508348594279E-3</v>
      </c>
      <c r="BZ33" s="2">
        <f t="shared" si="46"/>
        <v>2.7904220185284781E-2</v>
      </c>
      <c r="CA33" s="2">
        <f t="shared" si="47"/>
        <v>7.6632814801385401E-3</v>
      </c>
      <c r="CB33" s="2">
        <f>'Internal Migration Educ 1'!BY33</f>
        <v>2.5780882904016575E-2</v>
      </c>
      <c r="CC33" s="2">
        <f>'Internal Migration Educ 1'!BZ33</f>
        <v>5.2922727952451662E-2</v>
      </c>
      <c r="CD33" s="2">
        <f>'Internal Migration Educ 1'!CA33</f>
        <v>8.6607283881851536E-3</v>
      </c>
      <c r="CE33" s="2">
        <f>'Internal Migration Educ 2'!BY33</f>
        <v>5.3280290173887093E-2</v>
      </c>
      <c r="CF33" s="2">
        <f>'Internal Migration Educ 2'!BZ33</f>
        <v>7.5531171117076426E-2</v>
      </c>
      <c r="CG33" s="2">
        <f>'Internal Migration Educ 2'!CA33</f>
        <v>6.698493496765409E-3</v>
      </c>
    </row>
    <row r="34" spans="1:85">
      <c r="AB34" s="4" t="s">
        <v>43</v>
      </c>
      <c r="AC34" s="1">
        <f t="shared" si="29"/>
        <v>9.4574137703919911E-3</v>
      </c>
      <c r="AD34" s="1">
        <f t="shared" si="30"/>
        <v>1.1476050180579206E-2</v>
      </c>
      <c r="AE34" s="1">
        <f t="shared" si="31"/>
        <v>2.1318800804463852E-2</v>
      </c>
      <c r="AF34" s="1">
        <f t="shared" si="32"/>
        <v>1.6125299752277219E-2</v>
      </c>
      <c r="AG34" s="1">
        <f t="shared" si="33"/>
        <v>1.9851829217680927E-2</v>
      </c>
      <c r="AH34" s="1">
        <f t="shared" si="34"/>
        <v>1.8529530926774011E-2</v>
      </c>
      <c r="AI34" s="1">
        <f t="shared" si="35"/>
        <v>2.2850251282316485E-2</v>
      </c>
      <c r="AJ34" s="1">
        <f t="shared" si="36"/>
        <v>1.3947179805440696E-2</v>
      </c>
      <c r="AK34" s="1">
        <f t="shared" si="37"/>
        <v>2.1685342128387717E-2</v>
      </c>
      <c r="AL34" s="1">
        <f t="shared" si="38"/>
        <v>7.4598541342751892E-3</v>
      </c>
      <c r="AM34" s="1">
        <f t="shared" si="39"/>
        <v>1.4902507882402308E-2</v>
      </c>
      <c r="AN34" s="1">
        <f t="shared" si="40"/>
        <v>2.40401382459847E-2</v>
      </c>
      <c r="AO34" s="1">
        <f t="shared" si="41"/>
        <v>7.137668025557019E-3</v>
      </c>
      <c r="BH34" s="2">
        <f t="shared" ref="BH34:BT34" si="54">BH$23+BH$24+$B44</f>
        <v>-4.1219983999999998</v>
      </c>
      <c r="BI34" s="2">
        <f t="shared" si="54"/>
        <v>-3.9264950999999999</v>
      </c>
      <c r="BJ34" s="2">
        <f t="shared" si="54"/>
        <v>-3.2971610999999998</v>
      </c>
      <c r="BK34" s="2">
        <f t="shared" si="54"/>
        <v>-3.5816536000000001</v>
      </c>
      <c r="BL34" s="2">
        <f t="shared" si="54"/>
        <v>-3.3699520999999999</v>
      </c>
      <c r="BM34" s="2">
        <f t="shared" si="54"/>
        <v>-3.4402306999999999</v>
      </c>
      <c r="BN34" s="2">
        <f t="shared" si="54"/>
        <v>-3.2262222999999999</v>
      </c>
      <c r="BO34" s="2">
        <f t="shared" si="54"/>
        <v>-3.7289770999999998</v>
      </c>
      <c r="BP34" s="2">
        <f t="shared" si="54"/>
        <v>-3.2797392999999997</v>
      </c>
      <c r="BQ34" s="2">
        <f t="shared" si="54"/>
        <v>-4.3612760999999995</v>
      </c>
      <c r="BR34" s="2">
        <f t="shared" si="54"/>
        <v>-3.6617555999999998</v>
      </c>
      <c r="BS34" s="2">
        <f t="shared" si="54"/>
        <v>-3.1742410999999997</v>
      </c>
      <c r="BT34" s="2">
        <f t="shared" si="54"/>
        <v>-4.4057503999999996</v>
      </c>
      <c r="BX34" s="2" t="str">
        <f t="shared" si="44"/>
        <v>[50,55)</v>
      </c>
      <c r="BY34" s="2">
        <f t="shared" si="45"/>
        <v>7.5031627072146721E-3</v>
      </c>
      <c r="BZ34" s="2">
        <f t="shared" si="46"/>
        <v>3.3851239585537034E-2</v>
      </c>
      <c r="CA34" s="2">
        <f t="shared" si="47"/>
        <v>9.3379381121278266E-3</v>
      </c>
      <c r="CB34" s="2">
        <f>'Internal Migration Educ 1'!BY34</f>
        <v>2.8103783888063803E-2</v>
      </c>
      <c r="CC34" s="2">
        <f>'Internal Migration Educ 1'!BZ34</f>
        <v>5.7546698749413337E-2</v>
      </c>
      <c r="CD34" s="2">
        <f>'Internal Migration Educ 1'!CA34</f>
        <v>9.4560470812257939E-3</v>
      </c>
      <c r="CE34" s="2">
        <f>'Internal Migration Educ 2'!BY34</f>
        <v>6.2741259722635931E-2</v>
      </c>
      <c r="CF34" s="2">
        <f>'Internal Migration Educ 2'!BZ34</f>
        <v>8.8573567710551443E-2</v>
      </c>
      <c r="CG34" s="2">
        <f>'Internal Migration Educ 2'!CA34</f>
        <v>7.9574681781174831E-3</v>
      </c>
    </row>
    <row r="35" spans="1:85">
      <c r="A35" s="6" t="s">
        <v>1</v>
      </c>
      <c r="B35" s="6" t="s">
        <v>2</v>
      </c>
      <c r="C35" s="6" t="s">
        <v>3</v>
      </c>
      <c r="D35" s="6" t="s">
        <v>4</v>
      </c>
      <c r="E35" s="6" t="s">
        <v>5</v>
      </c>
      <c r="F35" s="6" t="s">
        <v>6</v>
      </c>
      <c r="G35" s="6" t="s">
        <v>7</v>
      </c>
      <c r="BH35" s="2">
        <f t="shared" ref="BH35:BT35" si="55">BH$23+BH$24+$B45</f>
        <v>-4.3397494999999999</v>
      </c>
      <c r="BI35" s="2">
        <f t="shared" si="55"/>
        <v>-4.1442461999999995</v>
      </c>
      <c r="BJ35" s="2">
        <f t="shared" si="55"/>
        <v>-3.5149121999999999</v>
      </c>
      <c r="BK35" s="2">
        <f t="shared" si="55"/>
        <v>-3.7994047000000002</v>
      </c>
      <c r="BL35" s="2">
        <f t="shared" si="55"/>
        <v>-3.5877032</v>
      </c>
      <c r="BM35" s="2">
        <f t="shared" si="55"/>
        <v>-3.6579818</v>
      </c>
      <c r="BN35" s="2">
        <f t="shared" si="55"/>
        <v>-3.4439734</v>
      </c>
      <c r="BO35" s="2">
        <f t="shared" si="55"/>
        <v>-3.9467281999999999</v>
      </c>
      <c r="BP35" s="2">
        <f t="shared" si="55"/>
        <v>-3.4974903999999998</v>
      </c>
      <c r="BQ35" s="2">
        <f t="shared" si="55"/>
        <v>-4.5790271999999996</v>
      </c>
      <c r="BR35" s="2">
        <f t="shared" si="55"/>
        <v>-3.8795066999999999</v>
      </c>
      <c r="BS35" s="2">
        <f t="shared" si="55"/>
        <v>-3.3919921999999998</v>
      </c>
      <c r="BT35" s="2">
        <f t="shared" si="55"/>
        <v>-4.6235014999999997</v>
      </c>
      <c r="BX35" s="2" t="str">
        <f t="shared" si="44"/>
        <v>[55,60)</v>
      </c>
      <c r="BY35" s="2">
        <f t="shared" si="45"/>
        <v>7.1020218966489392E-3</v>
      </c>
      <c r="BZ35" s="2">
        <f t="shared" si="46"/>
        <v>3.2086995140149219E-2</v>
      </c>
      <c r="CA35" s="2">
        <f t="shared" si="47"/>
        <v>8.8395785448361578E-3</v>
      </c>
      <c r="CB35" s="2">
        <f>'Internal Migration Educ 1'!BY35</f>
        <v>2.3732152694118006E-2</v>
      </c>
      <c r="CC35" s="2">
        <f>'Internal Migration Educ 1'!BZ35</f>
        <v>4.8825212964461143E-2</v>
      </c>
      <c r="CD35" s="2">
        <f>'Internal Migration Educ 1'!CA35</f>
        <v>7.9613680449262848E-3</v>
      </c>
      <c r="CE35" s="2">
        <f>'Internal Migration Educ 2'!BY35</f>
        <v>5.9859217640473701E-2</v>
      </c>
      <c r="CF35" s="2">
        <f>'Internal Migration Educ 2'!BZ35</f>
        <v>8.4612032420615879E-2</v>
      </c>
      <c r="CG35" s="2">
        <f>'Internal Migration Educ 2'!CA35</f>
        <v>7.5716094916661141E-3</v>
      </c>
    </row>
    <row r="36" spans="1:85">
      <c r="A36" s="6"/>
      <c r="B36" s="6"/>
      <c r="C36" s="6"/>
      <c r="D36" s="6"/>
      <c r="E36" s="6"/>
      <c r="F36" s="6"/>
      <c r="G36" s="6"/>
      <c r="BH36" s="2">
        <f t="shared" ref="BH36:BT36" si="56">BH$23+BH$24+$B46</f>
        <v>-4.3373849999999994</v>
      </c>
      <c r="BI36" s="2">
        <f t="shared" si="56"/>
        <v>-4.1418816999999999</v>
      </c>
      <c r="BJ36" s="2">
        <f t="shared" si="56"/>
        <v>-3.5125476999999998</v>
      </c>
      <c r="BK36" s="2">
        <f t="shared" si="56"/>
        <v>-3.7970402000000001</v>
      </c>
      <c r="BL36" s="2">
        <f t="shared" si="56"/>
        <v>-3.5853386999999999</v>
      </c>
      <c r="BM36" s="2">
        <f t="shared" si="56"/>
        <v>-3.6556172999999998</v>
      </c>
      <c r="BN36" s="2">
        <f t="shared" si="56"/>
        <v>-3.4416088999999999</v>
      </c>
      <c r="BO36" s="2">
        <f t="shared" si="56"/>
        <v>-3.9443636999999998</v>
      </c>
      <c r="BP36" s="2">
        <f t="shared" si="56"/>
        <v>-3.4951258999999997</v>
      </c>
      <c r="BQ36" s="2">
        <f t="shared" si="56"/>
        <v>-4.5766627</v>
      </c>
      <c r="BR36" s="2">
        <f t="shared" si="56"/>
        <v>-3.8771421999999998</v>
      </c>
      <c r="BS36" s="2">
        <f t="shared" si="56"/>
        <v>-3.3896276999999997</v>
      </c>
      <c r="BT36" s="2">
        <f t="shared" si="56"/>
        <v>-4.6211369999999992</v>
      </c>
      <c r="BX36" s="2" t="str">
        <f t="shared" si="44"/>
        <v>[60,max)</v>
      </c>
      <c r="BY36" s="2">
        <f t="shared" si="45"/>
        <v>7.1317148108038138E-3</v>
      </c>
      <c r="BZ36" s="2">
        <f t="shared" si="46"/>
        <v>3.2217758440881379E-2</v>
      </c>
      <c r="CA36" s="2">
        <f t="shared" si="47"/>
        <v>8.8764710819372872E-3</v>
      </c>
      <c r="CB36" s="2">
        <f>'Internal Migration Educ 1'!BY36</f>
        <v>2.4289778834972655E-2</v>
      </c>
      <c r="CC36" s="2">
        <f>'Internal Migration Educ 1'!BZ36</f>
        <v>4.9942280097193321E-2</v>
      </c>
      <c r="CD36" s="2">
        <f>'Internal Migration Educ 1'!CA36</f>
        <v>8.1515276060553279E-3</v>
      </c>
      <c r="CE36" s="2">
        <f>'Internal Migration Educ 2'!BY36</f>
        <v>5.1985325733290295E-2</v>
      </c>
      <c r="CF36" s="2">
        <f>'Internal Migration Educ 2'!BZ36</f>
        <v>7.3737526122587063E-2</v>
      </c>
      <c r="CG36" s="2">
        <f>'Internal Migration Educ 2'!CA36</f>
        <v>6.52788171245159E-3</v>
      </c>
    </row>
    <row r="37" spans="1:85">
      <c r="A37" s="6" t="s">
        <v>63</v>
      </c>
      <c r="B37" s="6">
        <v>0</v>
      </c>
      <c r="C37" s="6" t="s">
        <v>59</v>
      </c>
      <c r="D37" s="6"/>
      <c r="E37" s="6"/>
      <c r="F37" s="6"/>
      <c r="G37" s="6"/>
      <c r="BH37" s="2">
        <f t="shared" ref="BH37:BT37" si="57">BH$23+BH$24+$B47</f>
        <v>-4.5610795999999993</v>
      </c>
      <c r="BI37" s="2">
        <f t="shared" si="57"/>
        <v>-4.3655762999999999</v>
      </c>
      <c r="BJ37" s="2">
        <f t="shared" si="57"/>
        <v>-3.7362422999999998</v>
      </c>
      <c r="BK37" s="2">
        <f t="shared" si="57"/>
        <v>-4.0207347999999996</v>
      </c>
      <c r="BL37" s="2">
        <f t="shared" si="57"/>
        <v>-3.8090332999999998</v>
      </c>
      <c r="BM37" s="2">
        <f t="shared" si="57"/>
        <v>-3.8793118999999998</v>
      </c>
      <c r="BN37" s="2">
        <f t="shared" si="57"/>
        <v>-3.6653034999999998</v>
      </c>
      <c r="BO37" s="2">
        <f t="shared" si="57"/>
        <v>-4.1680583000000002</v>
      </c>
      <c r="BP37" s="2">
        <f t="shared" si="57"/>
        <v>-3.7188204999999996</v>
      </c>
      <c r="BQ37" s="2">
        <f t="shared" si="57"/>
        <v>-4.8003572999999999</v>
      </c>
      <c r="BR37" s="2">
        <f t="shared" si="57"/>
        <v>-4.1008367999999997</v>
      </c>
      <c r="BS37" s="2">
        <f t="shared" si="57"/>
        <v>-3.6133222999999997</v>
      </c>
      <c r="BT37" s="2">
        <f t="shared" si="57"/>
        <v>-4.8448315999999991</v>
      </c>
      <c r="BW37" s="2" t="s">
        <v>44</v>
      </c>
      <c r="BX37" s="2" t="s">
        <v>44</v>
      </c>
    </row>
    <row r="38" spans="1:85">
      <c r="A38" s="6" t="s">
        <v>8</v>
      </c>
      <c r="B38" s="6">
        <v>0</v>
      </c>
      <c r="C38" s="6" t="s">
        <v>59</v>
      </c>
      <c r="D38" s="6"/>
      <c r="E38" s="6"/>
      <c r="F38" s="6"/>
      <c r="G38" s="6"/>
      <c r="BH38" s="2">
        <f t="shared" ref="BH38:BT38" si="58">BH$23+BH$24+$B48</f>
        <v>-4.6514538999999999</v>
      </c>
      <c r="BI38" s="2">
        <f t="shared" si="58"/>
        <v>-4.4559505999999995</v>
      </c>
      <c r="BJ38" s="2">
        <f t="shared" si="58"/>
        <v>-3.8266165999999999</v>
      </c>
      <c r="BK38" s="2">
        <f t="shared" si="58"/>
        <v>-4.1111091000000002</v>
      </c>
      <c r="BL38" s="2">
        <f t="shared" si="58"/>
        <v>-3.8994076</v>
      </c>
      <c r="BM38" s="2">
        <f t="shared" si="58"/>
        <v>-3.9696861999999999</v>
      </c>
      <c r="BN38" s="2">
        <f t="shared" si="58"/>
        <v>-3.7556778</v>
      </c>
      <c r="BO38" s="2">
        <f t="shared" si="58"/>
        <v>-4.2584325999999999</v>
      </c>
      <c r="BP38" s="2">
        <f t="shared" si="58"/>
        <v>-3.8091947999999998</v>
      </c>
      <c r="BQ38" s="2">
        <f t="shared" si="58"/>
        <v>-4.8907315999999996</v>
      </c>
      <c r="BR38" s="2">
        <f t="shared" si="58"/>
        <v>-4.1912110999999994</v>
      </c>
      <c r="BS38" s="2">
        <f t="shared" si="58"/>
        <v>-3.7036965999999998</v>
      </c>
      <c r="BT38" s="2">
        <f t="shared" si="58"/>
        <v>-4.9352058999999997</v>
      </c>
      <c r="BW38" s="2" t="s">
        <v>20</v>
      </c>
      <c r="BX38" s="2" t="e">
        <f>BX24</f>
        <v>#REF!</v>
      </c>
      <c r="BY38" s="2" t="e">
        <f>#REF!</f>
        <v>#REF!</v>
      </c>
      <c r="BZ38" s="2" t="e">
        <f>#REF!</f>
        <v>#REF!</v>
      </c>
      <c r="CA38" s="2" t="e">
        <f>#REF!</f>
        <v>#REF!</v>
      </c>
      <c r="CB38" s="2" t="e">
        <f>'Internal Migration Educ 1'!BY38</f>
        <v>#REF!</v>
      </c>
      <c r="CC38" s="2" t="e">
        <f>'Internal Migration Educ 1'!BZ38</f>
        <v>#REF!</v>
      </c>
      <c r="CD38" s="2" t="e">
        <f>'Internal Migration Educ 1'!CA38</f>
        <v>#REF!</v>
      </c>
      <c r="CE38" s="2" t="e">
        <f>'Internal Migration Educ 2'!BY38</f>
        <v>#REF!</v>
      </c>
      <c r="CF38" s="2" t="e">
        <f>'Internal Migration Educ 2'!BZ38</f>
        <v>#REF!</v>
      </c>
      <c r="CG38" s="2" t="e">
        <f>'Internal Migration Educ 2'!CA38</f>
        <v>#REF!</v>
      </c>
    </row>
    <row r="39" spans="1:85">
      <c r="A39" s="6" t="s">
        <v>9</v>
      </c>
      <c r="B39" s="6">
        <v>0</v>
      </c>
      <c r="C39" s="6" t="s">
        <v>59</v>
      </c>
      <c r="D39" s="6"/>
      <c r="E39" s="6"/>
      <c r="F39" s="6"/>
      <c r="G39" s="6"/>
      <c r="BX39" s="2" t="e">
        <f t="shared" ref="BX39:BX50" si="59">BX25</f>
        <v>#REF!</v>
      </c>
      <c r="BY39" s="2" t="e">
        <f>#REF!</f>
        <v>#REF!</v>
      </c>
      <c r="BZ39" s="2" t="e">
        <f>#REF!</f>
        <v>#REF!</v>
      </c>
      <c r="CA39" s="2" t="e">
        <f>#REF!</f>
        <v>#REF!</v>
      </c>
      <c r="CB39" s="2" t="e">
        <f>'Internal Migration Educ 1'!BY39</f>
        <v>#REF!</v>
      </c>
      <c r="CC39" s="2" t="e">
        <f>'Internal Migration Educ 1'!BZ39</f>
        <v>#REF!</v>
      </c>
      <c r="CD39" s="2" t="e">
        <f>'Internal Migration Educ 1'!CA39</f>
        <v>#REF!</v>
      </c>
      <c r="CE39" s="2" t="e">
        <f>'Internal Migration Educ 2'!BY39</f>
        <v>#REF!</v>
      </c>
      <c r="CF39" s="2" t="e">
        <f>'Internal Migration Educ 2'!BZ39</f>
        <v>#REF!</v>
      </c>
      <c r="CG39" s="2" t="e">
        <f>'Internal Migration Educ 2'!CA39</f>
        <v>#REF!</v>
      </c>
    </row>
    <row r="40" spans="1:85">
      <c r="A40" s="6" t="s">
        <v>10</v>
      </c>
      <c r="B40" s="6">
        <v>0.2251891</v>
      </c>
      <c r="C40" s="6">
        <v>3.1377200000000001E-2</v>
      </c>
      <c r="D40" s="6">
        <v>7.18</v>
      </c>
      <c r="E40" s="6">
        <v>0</v>
      </c>
      <c r="F40" s="6">
        <v>0.1636908</v>
      </c>
      <c r="G40" s="6">
        <v>0.28668739999999998</v>
      </c>
      <c r="BX40" s="2" t="e">
        <f t="shared" si="59"/>
        <v>#REF!</v>
      </c>
      <c r="BY40" s="2" t="e">
        <f>#REF!</f>
        <v>#REF!</v>
      </c>
      <c r="BZ40" s="2" t="e">
        <f>#REF!</f>
        <v>#REF!</v>
      </c>
      <c r="CA40" s="2" t="e">
        <f>#REF!</f>
        <v>#REF!</v>
      </c>
      <c r="CB40" s="2" t="e">
        <f>'Internal Migration Educ 1'!BY40</f>
        <v>#REF!</v>
      </c>
      <c r="CC40" s="2" t="e">
        <f>'Internal Migration Educ 1'!BZ40</f>
        <v>#REF!</v>
      </c>
      <c r="CD40" s="2" t="e">
        <f>'Internal Migration Educ 1'!CA40</f>
        <v>#REF!</v>
      </c>
      <c r="CE40" s="2" t="e">
        <f>'Internal Migration Educ 2'!BY40</f>
        <v>#REF!</v>
      </c>
      <c r="CF40" s="2" t="e">
        <f>'Internal Migration Educ 2'!BZ40</f>
        <v>#REF!</v>
      </c>
      <c r="CG40" s="2" t="e">
        <f>'Internal Migration Educ 2'!CA40</f>
        <v>#REF!</v>
      </c>
    </row>
    <row r="41" spans="1:85">
      <c r="A41" s="6" t="s">
        <v>11</v>
      </c>
      <c r="B41" s="6">
        <v>9.3635399999999994E-2</v>
      </c>
      <c r="C41" s="6">
        <v>3.2806700000000001E-2</v>
      </c>
      <c r="D41" s="6">
        <v>2.85</v>
      </c>
      <c r="E41" s="6">
        <v>4.0000000000000001E-3</v>
      </c>
      <c r="F41" s="6">
        <v>2.9335400000000001E-2</v>
      </c>
      <c r="G41" s="6">
        <v>0.1579354</v>
      </c>
      <c r="BX41" s="2" t="str">
        <f t="shared" si="59"/>
        <v>[15,20)</v>
      </c>
      <c r="BY41" s="2">
        <f t="shared" ref="BY41:BY50" si="60">AC25</f>
        <v>1.9491496971623577E-2</v>
      </c>
      <c r="BZ41" s="2">
        <f t="shared" ref="BZ41:BZ50" si="61">AI25</f>
        <v>4.6427792272268981E-2</v>
      </c>
      <c r="CA41" s="2">
        <f t="shared" ref="CA41:CA50" si="62">AO25</f>
        <v>1.474720034482088E-2</v>
      </c>
      <c r="CB41" s="2">
        <f>'Internal Migration Educ 1'!BY41</f>
        <v>4.2347361703291182E-2</v>
      </c>
      <c r="CC41" s="2">
        <f>'Internal Migration Educ 1'!BZ41</f>
        <v>4.5302487793620429E-2</v>
      </c>
      <c r="CD41" s="2">
        <f>'Internal Migration Educ 1'!CA41</f>
        <v>1.0287316028160503E-2</v>
      </c>
      <c r="CE41" s="2">
        <f>'Internal Migration Educ 2'!BY41</f>
        <v>6.4088678748320624E-2</v>
      </c>
      <c r="CF41" s="2">
        <f>'Internal Migration Educ 2'!BZ41</f>
        <v>8.5999581450393978E-2</v>
      </c>
      <c r="CG41" s="2">
        <f>'Internal Migration Educ 2'!CA41</f>
        <v>1.0842853649727398E-2</v>
      </c>
    </row>
    <row r="42" spans="1:85">
      <c r="A42" s="6" t="s">
        <v>12</v>
      </c>
      <c r="B42" s="6">
        <v>0.15030109999999999</v>
      </c>
      <c r="C42" s="6">
        <v>3.5525099999999997E-2</v>
      </c>
      <c r="D42" s="6">
        <v>4.2300000000000004</v>
      </c>
      <c r="E42" s="6">
        <v>0</v>
      </c>
      <c r="F42" s="6">
        <v>8.06732E-2</v>
      </c>
      <c r="G42" s="6">
        <v>0.21992890000000001</v>
      </c>
      <c r="AB42" s="2" t="str">
        <f>CONCATENATE(A314,"",B314," ",C314," ",D314," ",E314," ",F314," ",G314," ",H314," ",I314)</f>
        <v xml:space="preserve">       </v>
      </c>
      <c r="BX42" s="2" t="str">
        <f t="shared" si="59"/>
        <v>[20,25)</v>
      </c>
      <c r="BY42" s="2">
        <f t="shared" si="60"/>
        <v>2.4294663839687411E-2</v>
      </c>
      <c r="BZ42" s="2">
        <f t="shared" si="61"/>
        <v>5.7479581656431335E-2</v>
      </c>
      <c r="CA42" s="2">
        <f t="shared" si="62"/>
        <v>1.8403203086692219E-2</v>
      </c>
      <c r="CB42" s="2">
        <f>'Internal Migration Educ 1'!BY42</f>
        <v>6.6004783501392189E-2</v>
      </c>
      <c r="CC42" s="2">
        <f>'Internal Migration Educ 1'!BZ42</f>
        <v>7.0489279912101521E-2</v>
      </c>
      <c r="CD42" s="2">
        <f>'Internal Migration Educ 1'!CA42</f>
        <v>1.6339937628122719E-2</v>
      </c>
      <c r="CE42" s="2">
        <f>'Internal Migration Educ 2'!BY42</f>
        <v>0.10025734077939566</v>
      </c>
      <c r="CF42" s="2">
        <f>'Internal Migration Educ 2'!BZ42</f>
        <v>0.13277942078299806</v>
      </c>
      <c r="CG42" s="2">
        <f>'Internal Migration Educ 2'!CA42</f>
        <v>1.7524723917074152E-2</v>
      </c>
    </row>
    <row r="43" spans="1:85">
      <c r="A43" s="6" t="s">
        <v>13</v>
      </c>
      <c r="B43" s="6">
        <v>-0.1186384</v>
      </c>
      <c r="C43" s="6">
        <v>3.7504299999999997E-2</v>
      </c>
      <c r="D43" s="6">
        <v>-3.16</v>
      </c>
      <c r="E43" s="6">
        <v>2E-3</v>
      </c>
      <c r="F43" s="6">
        <v>-0.19214539999999999</v>
      </c>
      <c r="G43" s="6">
        <v>-4.5131299999999999E-2</v>
      </c>
      <c r="AB43" s="2" t="str">
        <f>CONCATENATE(A315,"",B315," ",C315," ",D315," ",E315," ",F315," ",G315," ",H315," ",I315)</f>
        <v xml:space="preserve">       </v>
      </c>
      <c r="BX43" s="2" t="str">
        <f t="shared" si="59"/>
        <v>[25,30)</v>
      </c>
      <c r="BY43" s="2">
        <f t="shared" si="60"/>
        <v>2.1363893433239075E-2</v>
      </c>
      <c r="BZ43" s="2">
        <f t="shared" si="61"/>
        <v>5.0753809827196412E-2</v>
      </c>
      <c r="CA43" s="2">
        <f t="shared" si="62"/>
        <v>1.617136571360037E-2</v>
      </c>
      <c r="CB43" s="2">
        <f>'Internal Migration Educ 1'!BY43</f>
        <v>6.5330609215755633E-2</v>
      </c>
      <c r="CC43" s="2">
        <f>'Internal Migration Educ 1'!BZ43</f>
        <v>6.9772722658355782E-2</v>
      </c>
      <c r="CD43" s="2">
        <f>'Internal Migration Educ 1'!CA43</f>
        <v>1.6164261908502425E-2</v>
      </c>
      <c r="CE43" s="2">
        <f>'Internal Migration Educ 2'!BY43</f>
        <v>9.8705721868163052E-2</v>
      </c>
      <c r="CF43" s="2">
        <f>'Internal Migration Educ 2'!BZ43</f>
        <v>0.13079764767087498</v>
      </c>
      <c r="CG43" s="2">
        <f>'Internal Migration Educ 2'!CA43</f>
        <v>1.7228986829016479E-2</v>
      </c>
    </row>
    <row r="44" spans="1:85">
      <c r="A44" s="6" t="s">
        <v>14</v>
      </c>
      <c r="B44" s="6">
        <v>-0.20390539999999999</v>
      </c>
      <c r="C44" s="6">
        <v>4.1372600000000002E-2</v>
      </c>
      <c r="D44" s="6">
        <v>-4.93</v>
      </c>
      <c r="E44" s="6">
        <v>0</v>
      </c>
      <c r="F44" s="6">
        <v>-0.28499419999999998</v>
      </c>
      <c r="G44" s="6">
        <v>-0.1228166</v>
      </c>
      <c r="AB44" s="2" t="str">
        <f>CONCATENATE(A316,"",B316," ",C316," ",D316," ",E316," ",F316," ",G316," ",H316," ",I316)</f>
        <v xml:space="preserve">       </v>
      </c>
      <c r="BX44" s="2" t="str">
        <f t="shared" si="59"/>
        <v>[30,35)</v>
      </c>
      <c r="BY44" s="2">
        <f t="shared" si="60"/>
        <v>2.2581323989562401E-2</v>
      </c>
      <c r="BZ44" s="2">
        <f t="shared" si="61"/>
        <v>5.3554386536292305E-2</v>
      </c>
      <c r="CA44" s="2">
        <f t="shared" si="62"/>
        <v>1.7098067605286343E-2</v>
      </c>
      <c r="CB44" s="2">
        <f>'Internal Migration Educ 1'!BY44</f>
        <v>6.0022779102595805E-2</v>
      </c>
      <c r="CC44" s="2">
        <f>'Internal Migration Educ 1'!BZ44</f>
        <v>6.4128751937577555E-2</v>
      </c>
      <c r="CD44" s="2">
        <f>'Internal Migration Educ 1'!CA44</f>
        <v>1.4787785910770941E-2</v>
      </c>
      <c r="CE44" s="2">
        <f>'Internal Migration Educ 2'!BY44</f>
        <v>9.7002450378282493E-2</v>
      </c>
      <c r="CF44" s="2">
        <f>'Internal Migration Educ 2'!BZ44</f>
        <v>0.12861962354998582</v>
      </c>
      <c r="CG44" s="2">
        <f>'Internal Migration Educ 2'!CA44</f>
        <v>1.6905311151982544E-2</v>
      </c>
    </row>
    <row r="45" spans="1:85">
      <c r="A45" s="6" t="s">
        <v>15</v>
      </c>
      <c r="B45" s="6">
        <v>-0.42165649999999999</v>
      </c>
      <c r="C45" s="6">
        <v>4.4196600000000003E-2</v>
      </c>
      <c r="D45" s="6">
        <v>-9.5399999999999991</v>
      </c>
      <c r="E45" s="6">
        <v>0</v>
      </c>
      <c r="F45" s="6">
        <v>-0.50828030000000002</v>
      </c>
      <c r="G45" s="6">
        <v>-0.33503280000000002</v>
      </c>
      <c r="BX45" s="2" t="str">
        <f t="shared" si="59"/>
        <v>[35,40)</v>
      </c>
      <c r="BY45" s="2">
        <f t="shared" si="60"/>
        <v>1.7348791225439791E-2</v>
      </c>
      <c r="BZ45" s="2">
        <f t="shared" si="61"/>
        <v>4.1449147536081248E-2</v>
      </c>
      <c r="CA45" s="2">
        <f t="shared" si="62"/>
        <v>1.3119058308913505E-2</v>
      </c>
      <c r="CB45" s="2">
        <f>'Internal Migration Educ 1'!BY45</f>
        <v>5.2824795193987806E-2</v>
      </c>
      <c r="CC45" s="2">
        <f>'Internal Migration Educ 1'!BZ45</f>
        <v>5.646795601687301E-2</v>
      </c>
      <c r="CD45" s="2">
        <f>'Internal Migration Educ 1'!CA45</f>
        <v>1.2939746323986022E-2</v>
      </c>
      <c r="CE45" s="2">
        <f>'Internal Migration Educ 2'!BY45</f>
        <v>8.375464897183639E-2</v>
      </c>
      <c r="CF45" s="2">
        <f>'Internal Migration Educ 2'!BZ45</f>
        <v>0.11158740340757822</v>
      </c>
      <c r="CG45" s="2">
        <f>'Internal Migration Educ 2'!CA45</f>
        <v>1.4421814545453521E-2</v>
      </c>
    </row>
    <row r="46" spans="1:85">
      <c r="A46" s="6" t="s">
        <v>16</v>
      </c>
      <c r="B46" s="6">
        <v>-0.419292</v>
      </c>
      <c r="C46" s="6">
        <v>4.7793799999999997E-2</v>
      </c>
      <c r="D46" s="6">
        <v>-8.77</v>
      </c>
      <c r="E46" s="6">
        <v>0</v>
      </c>
      <c r="F46" s="6">
        <v>-0.51296609999999998</v>
      </c>
      <c r="G46" s="6">
        <v>-0.32561790000000002</v>
      </c>
      <c r="BX46" s="2" t="str">
        <f t="shared" si="59"/>
        <v>[40,45)</v>
      </c>
      <c r="BY46" s="2">
        <f t="shared" si="60"/>
        <v>1.5953445228501284E-2</v>
      </c>
      <c r="BZ46" s="2">
        <f t="shared" si="61"/>
        <v>3.8190768604428972E-2</v>
      </c>
      <c r="CA46" s="2">
        <f t="shared" si="62"/>
        <v>1.2059730446381554E-2</v>
      </c>
      <c r="CB46" s="2">
        <f>'Internal Migration Educ 1'!BY46</f>
        <v>4.9231623685411813E-2</v>
      </c>
      <c r="CC46" s="2">
        <f>'Internal Migration Educ 1'!BZ46</f>
        <v>5.26407471311717E-2</v>
      </c>
      <c r="CD46" s="2">
        <f>'Internal Migration Educ 1'!CA46</f>
        <v>1.2025133985412474E-2</v>
      </c>
      <c r="CE46" s="2">
        <f>'Internal Migration Educ 2'!BY46</f>
        <v>7.8827819092898002E-2</v>
      </c>
      <c r="CF46" s="2">
        <f>'Internal Migration Educ 2'!BZ46</f>
        <v>0.10521132749245805</v>
      </c>
      <c r="CG46" s="2">
        <f>'Internal Migration Educ 2'!CA46</f>
        <v>1.3513306101612409E-2</v>
      </c>
    </row>
    <row r="47" spans="1:85">
      <c r="A47" s="6" t="s">
        <v>17</v>
      </c>
      <c r="B47" s="6">
        <v>-0.64298659999999996</v>
      </c>
      <c r="C47" s="6">
        <v>5.0889799999999999E-2</v>
      </c>
      <c r="D47" s="6">
        <v>-12.63</v>
      </c>
      <c r="E47" s="6">
        <v>0</v>
      </c>
      <c r="F47" s="6">
        <v>-0.74272870000000002</v>
      </c>
      <c r="G47" s="6">
        <v>-0.54324450000000002</v>
      </c>
      <c r="BX47" s="2" t="str">
        <f t="shared" si="59"/>
        <v>[45,50)</v>
      </c>
      <c r="BY47" s="2">
        <f t="shared" si="60"/>
        <v>1.2871946725744007E-2</v>
      </c>
      <c r="BZ47" s="2">
        <f t="shared" si="61"/>
        <v>3.0949094581873914E-2</v>
      </c>
      <c r="CA47" s="2">
        <f t="shared" si="62"/>
        <v>9.7228939829570524E-3</v>
      </c>
      <c r="CB47" s="2">
        <f>'Internal Migration Educ 1'!BY47</f>
        <v>4.5307422894323032E-2</v>
      </c>
      <c r="CC47" s="2">
        <f>'Internal Migration Educ 1'!BZ47</f>
        <v>4.8458658600385972E-2</v>
      </c>
      <c r="CD47" s="2">
        <f>'Internal Migration Educ 1'!CA47</f>
        <v>1.1032210949200198E-2</v>
      </c>
      <c r="CE47" s="2">
        <f>'Internal Migration Educ 2'!BY47</f>
        <v>7.2666256265041446E-2</v>
      </c>
      <c r="CF47" s="2">
        <f>'Internal Migration Educ 2'!BZ47</f>
        <v>9.7205119008884469E-2</v>
      </c>
      <c r="CG47" s="2">
        <f>'Internal Migration Educ 2'!CA47</f>
        <v>1.2388382285625556E-2</v>
      </c>
    </row>
    <row r="48" spans="1:85">
      <c r="A48" s="6" t="s">
        <v>18</v>
      </c>
      <c r="B48" s="6">
        <v>-0.73336089999999998</v>
      </c>
      <c r="C48" s="6">
        <v>3.8315700000000001E-2</v>
      </c>
      <c r="D48" s="6">
        <v>-19.14</v>
      </c>
      <c r="E48" s="6">
        <v>0</v>
      </c>
      <c r="F48" s="6">
        <v>-0.80845829999999996</v>
      </c>
      <c r="G48" s="6">
        <v>-0.6582635</v>
      </c>
      <c r="BX48" s="2" t="str">
        <f t="shared" si="59"/>
        <v>[50,55)</v>
      </c>
      <c r="BY48" s="2">
        <f t="shared" si="60"/>
        <v>1.2902025307762544E-2</v>
      </c>
      <c r="BZ48" s="2">
        <f t="shared" si="61"/>
        <v>3.102008759127128E-2</v>
      </c>
      <c r="CA48" s="2">
        <f t="shared" si="62"/>
        <v>9.7456866505722748E-3</v>
      </c>
      <c r="CB48" s="2">
        <f>'Internal Migration Educ 1'!BY48</f>
        <v>3.6408517041488592E-2</v>
      </c>
      <c r="CC48" s="2">
        <f>'Internal Migration Educ 1'!BZ48</f>
        <v>3.8966075536979054E-2</v>
      </c>
      <c r="CD48" s="2">
        <f>'Internal Migration Educ 1'!CA48</f>
        <v>8.8032794928389248E-3</v>
      </c>
      <c r="CE48" s="2">
        <f>'Internal Migration Educ 2'!BY48</f>
        <v>6.3881946498807365E-2</v>
      </c>
      <c r="CF48" s="2">
        <f>'Internal Migration Educ 2'!BZ48</f>
        <v>8.5728644809560425E-2</v>
      </c>
      <c r="CG48" s="2">
        <f>'Internal Migration Educ 2'!CA48</f>
        <v>1.0805894548039388E-2</v>
      </c>
    </row>
    <row r="49" spans="1:85">
      <c r="A49" s="6" t="s">
        <v>46</v>
      </c>
      <c r="B49" s="6">
        <v>0.19550329999999999</v>
      </c>
      <c r="C49" s="6">
        <v>4.12767E-2</v>
      </c>
      <c r="D49" s="6">
        <v>4.74</v>
      </c>
      <c r="E49" s="6">
        <v>0</v>
      </c>
      <c r="F49" s="6">
        <v>0.1146025</v>
      </c>
      <c r="G49" s="6">
        <v>0.27640399999999998</v>
      </c>
      <c r="BX49" s="2" t="str">
        <f t="shared" si="59"/>
        <v>[55,60)</v>
      </c>
      <c r="BY49" s="2">
        <f t="shared" si="60"/>
        <v>1.0342681214731673E-2</v>
      </c>
      <c r="BZ49" s="2">
        <f t="shared" si="61"/>
        <v>2.4957577422253508E-2</v>
      </c>
      <c r="CA49" s="2">
        <f t="shared" si="62"/>
        <v>7.8075056604272773E-3</v>
      </c>
      <c r="CB49" s="2">
        <f>'Internal Migration Educ 1'!BY49</f>
        <v>3.5028978340778685E-2</v>
      </c>
      <c r="CC49" s="2">
        <f>'Internal Migration Educ 1'!BZ49</f>
        <v>3.7493400209118476E-2</v>
      </c>
      <c r="CD49" s="2">
        <f>'Internal Migration Educ 1'!CA49</f>
        <v>8.4605344975576778E-3</v>
      </c>
      <c r="CE49" s="2">
        <f>'Internal Migration Educ 2'!BY49</f>
        <v>6.7902858878380448E-2</v>
      </c>
      <c r="CF49" s="2">
        <f>'Internal Migration Educ 2'!BZ49</f>
        <v>9.0990991281503175E-2</v>
      </c>
      <c r="CG49" s="2">
        <f>'Internal Migration Educ 2'!CA49</f>
        <v>1.1527185936638012E-2</v>
      </c>
    </row>
    <row r="50" spans="1:85">
      <c r="A50" s="6" t="s">
        <v>47</v>
      </c>
      <c r="B50" s="6">
        <v>0.8248373</v>
      </c>
      <c r="C50" s="6">
        <v>3.5728500000000003E-2</v>
      </c>
      <c r="D50" s="6">
        <v>23.09</v>
      </c>
      <c r="E50" s="6">
        <v>0</v>
      </c>
      <c r="F50" s="6">
        <v>0.75481069999999995</v>
      </c>
      <c r="G50" s="6">
        <v>0.89486390000000005</v>
      </c>
      <c r="BX50" s="2" t="str">
        <f t="shared" si="59"/>
        <v>[60,max)</v>
      </c>
      <c r="BY50" s="2">
        <f t="shared" si="60"/>
        <v>9.4574137703919911E-3</v>
      </c>
      <c r="BZ50" s="2">
        <f t="shared" si="61"/>
        <v>2.2850251282316485E-2</v>
      </c>
      <c r="CA50" s="2">
        <f t="shared" si="62"/>
        <v>7.137668025557019E-3</v>
      </c>
      <c r="CB50" s="2">
        <f>'Internal Migration Educ 1'!BY50</f>
        <v>2.4667412202881916E-2</v>
      </c>
      <c r="CC50" s="2">
        <f>'Internal Migration Educ 1'!BZ50</f>
        <v>2.642281927704361E-2</v>
      </c>
      <c r="CD50" s="2">
        <f>'Internal Migration Educ 1'!CA50</f>
        <v>5.9097791859943549E-3</v>
      </c>
      <c r="CE50" s="2">
        <f>'Internal Migration Educ 2'!BY50</f>
        <v>6.7378660993059697E-2</v>
      </c>
      <c r="CF50" s="2">
        <f>'Internal Migration Educ 2'!BZ50</f>
        <v>9.0305825497586534E-2</v>
      </c>
      <c r="CG50" s="2">
        <f>'Internal Migration Educ 2'!CA50</f>
        <v>1.1432859956676691E-2</v>
      </c>
    </row>
    <row r="51" spans="1:85">
      <c r="A51" s="6" t="s">
        <v>48</v>
      </c>
      <c r="B51" s="6">
        <v>0.54034479999999996</v>
      </c>
      <c r="C51" s="6">
        <v>3.7419599999999997E-2</v>
      </c>
      <c r="D51" s="6">
        <v>14.44</v>
      </c>
      <c r="E51" s="6">
        <v>0</v>
      </c>
      <c r="F51" s="6">
        <v>0.46700380000000002</v>
      </c>
      <c r="G51" s="6">
        <v>0.61368579999999995</v>
      </c>
    </row>
    <row r="52" spans="1:85">
      <c r="A52" s="6" t="s">
        <v>49</v>
      </c>
      <c r="B52" s="6">
        <v>0.75204629999999995</v>
      </c>
      <c r="C52" s="6">
        <v>3.7338400000000001E-2</v>
      </c>
      <c r="D52" s="6">
        <v>20.14</v>
      </c>
      <c r="E52" s="6">
        <v>0</v>
      </c>
      <c r="F52" s="6">
        <v>0.67886440000000003</v>
      </c>
      <c r="G52" s="6">
        <v>0.82522819999999997</v>
      </c>
      <c r="BY52" s="2" t="s">
        <v>0</v>
      </c>
    </row>
    <row r="53" spans="1:85">
      <c r="A53" s="6" t="s">
        <v>50</v>
      </c>
      <c r="B53" s="6">
        <v>0.68176769999999998</v>
      </c>
      <c r="C53" s="6">
        <v>3.9231299999999997E-2</v>
      </c>
      <c r="D53" s="6">
        <v>17.38</v>
      </c>
      <c r="E53" s="6">
        <v>0</v>
      </c>
      <c r="F53" s="6">
        <v>0.60487579999999996</v>
      </c>
      <c r="G53" s="6">
        <v>0.75865959999999999</v>
      </c>
      <c r="BY53" s="2" t="str">
        <f>BY22</f>
        <v>Never Entered Primary</v>
      </c>
      <c r="BZ53" s="2" t="str">
        <f>CB22</f>
        <v>Primary Dropout</v>
      </c>
      <c r="CA53" s="2" t="str">
        <f>CE22</f>
        <v>Primary Graduate</v>
      </c>
      <c r="CE53" s="2" t="str">
        <f>BY53</f>
        <v>Never Entered Primary</v>
      </c>
      <c r="CF53" s="2" t="str">
        <f>BZ53</f>
        <v>Primary Dropout</v>
      </c>
      <c r="CG53" s="2" t="str">
        <f>CA53</f>
        <v>Primary Graduate</v>
      </c>
    </row>
    <row r="54" spans="1:85">
      <c r="A54" s="6" t="s">
        <v>51</v>
      </c>
      <c r="B54" s="6">
        <v>0.89577609999999996</v>
      </c>
      <c r="C54" s="6">
        <v>6.7188800000000007E-2</v>
      </c>
      <c r="D54" s="6">
        <v>13.33</v>
      </c>
      <c r="E54" s="6">
        <v>0</v>
      </c>
      <c r="F54" s="6">
        <v>0.76408860000000001</v>
      </c>
      <c r="G54" s="6">
        <v>1.0274639999999999</v>
      </c>
      <c r="BW54" s="2" t="str">
        <f>BY23</f>
        <v>Hodh Charghy</v>
      </c>
      <c r="BX54" s="2" t="str">
        <f t="shared" ref="BX54:BX63" si="63">BX41</f>
        <v>[15,20)</v>
      </c>
      <c r="BY54" s="2">
        <f t="shared" ref="BY54:BY63" si="64">BY27</f>
        <v>6.953198671359408E-3</v>
      </c>
      <c r="BZ54" s="2">
        <f t="shared" ref="BZ54:BZ63" si="65">CB27</f>
        <v>1.9700154718420727E-2</v>
      </c>
      <c r="CA54" s="2">
        <f t="shared" ref="CA54:CA63" si="66">CE27</f>
        <v>4.2926863189287276E-2</v>
      </c>
      <c r="CC54" s="2" t="str">
        <f>BW54</f>
        <v>Hodh Charghy</v>
      </c>
      <c r="CD54" s="2" t="str">
        <f>BX54</f>
        <v>[15,20)</v>
      </c>
      <c r="CE54" s="2">
        <f t="shared" ref="CE54:CE63" si="67">BY41</f>
        <v>1.9491496971623577E-2</v>
      </c>
      <c r="CF54" s="2">
        <f t="shared" ref="CF54:CF63" si="68">CB41</f>
        <v>4.2347361703291182E-2</v>
      </c>
      <c r="CG54" s="2">
        <f t="shared" ref="CG54:CG63" si="69">CE41</f>
        <v>6.4088678748320624E-2</v>
      </c>
    </row>
    <row r="55" spans="1:85">
      <c r="A55" s="6" t="s">
        <v>52</v>
      </c>
      <c r="B55" s="6">
        <v>0.39302130000000002</v>
      </c>
      <c r="C55" s="6">
        <v>6.15338E-2</v>
      </c>
      <c r="D55" s="6">
        <v>6.39</v>
      </c>
      <c r="E55" s="6">
        <v>0</v>
      </c>
      <c r="F55" s="6">
        <v>0.27241720000000003</v>
      </c>
      <c r="G55" s="6">
        <v>0.51362540000000001</v>
      </c>
      <c r="BX55" s="2" t="str">
        <f t="shared" si="63"/>
        <v>[20,25)</v>
      </c>
      <c r="BY55" s="2">
        <f t="shared" si="64"/>
        <v>7.8183722678321337E-3</v>
      </c>
      <c r="BZ55" s="2">
        <f t="shared" si="65"/>
        <v>2.6721416375047494E-2</v>
      </c>
      <c r="CA55" s="2">
        <f t="shared" si="66"/>
        <v>6.7751702767489944E-2</v>
      </c>
      <c r="CD55" s="2" t="str">
        <f t="shared" ref="CD55:CD85" si="70">BX55</f>
        <v>[20,25)</v>
      </c>
      <c r="CE55" s="2">
        <f t="shared" si="67"/>
        <v>2.4294663839687411E-2</v>
      </c>
      <c r="CF55" s="2">
        <f t="shared" si="68"/>
        <v>6.6004783501392189E-2</v>
      </c>
      <c r="CG55" s="2">
        <f t="shared" si="69"/>
        <v>0.10025734077939566</v>
      </c>
    </row>
    <row r="56" spans="1:85">
      <c r="A56" s="6" t="s">
        <v>53</v>
      </c>
      <c r="B56" s="6">
        <v>0.84225910000000004</v>
      </c>
      <c r="C56" s="6">
        <v>5.6544200000000003E-2</v>
      </c>
      <c r="D56" s="6">
        <v>14.9</v>
      </c>
      <c r="E56" s="6">
        <v>0</v>
      </c>
      <c r="F56" s="6">
        <v>0.73143460000000005</v>
      </c>
      <c r="G56" s="6">
        <v>0.95308369999999998</v>
      </c>
      <c r="BX56" s="2" t="str">
        <f t="shared" si="63"/>
        <v>[25,30)</v>
      </c>
      <c r="BY56" s="2">
        <f t="shared" si="64"/>
        <v>7.9426479937790926E-3</v>
      </c>
      <c r="BZ56" s="2">
        <f t="shared" si="65"/>
        <v>2.6951567460212343E-2</v>
      </c>
      <c r="CA56" s="2">
        <f t="shared" si="66"/>
        <v>6.2704393346437751E-2</v>
      </c>
      <c r="CD56" s="2" t="str">
        <f t="shared" si="70"/>
        <v>[25,30)</v>
      </c>
      <c r="CE56" s="2">
        <f t="shared" si="67"/>
        <v>2.1363893433239075E-2</v>
      </c>
      <c r="CF56" s="2">
        <f t="shared" si="68"/>
        <v>6.5330609215755633E-2</v>
      </c>
      <c r="CG56" s="2">
        <f t="shared" si="69"/>
        <v>9.8705721868163052E-2</v>
      </c>
    </row>
    <row r="57" spans="1:85">
      <c r="A57" s="6" t="s">
        <v>54</v>
      </c>
      <c r="B57" s="6">
        <v>-0.23927770000000001</v>
      </c>
      <c r="C57" s="6">
        <v>4.8165399999999997E-2</v>
      </c>
      <c r="D57" s="6">
        <v>-4.97</v>
      </c>
      <c r="E57" s="6">
        <v>0</v>
      </c>
      <c r="F57" s="6">
        <v>-0.33368029999999999</v>
      </c>
      <c r="G57" s="6">
        <v>-0.14487520000000001</v>
      </c>
      <c r="BX57" s="2" t="str">
        <f t="shared" si="63"/>
        <v>[30,35)</v>
      </c>
      <c r="BY57" s="2">
        <f t="shared" si="64"/>
        <v>7.3419198953147968E-3</v>
      </c>
      <c r="BZ57" s="2">
        <f t="shared" si="65"/>
        <v>2.7268924497364476E-2</v>
      </c>
      <c r="CA57" s="2">
        <f t="shared" si="66"/>
        <v>6.382725037428312E-2</v>
      </c>
      <c r="CD57" s="2" t="str">
        <f t="shared" si="70"/>
        <v>[30,35)</v>
      </c>
      <c r="CE57" s="2">
        <f t="shared" si="67"/>
        <v>2.2581323989562401E-2</v>
      </c>
      <c r="CF57" s="2">
        <f t="shared" si="68"/>
        <v>6.0022779102595805E-2</v>
      </c>
      <c r="CG57" s="2">
        <f t="shared" si="69"/>
        <v>9.7002450378282493E-2</v>
      </c>
    </row>
    <row r="58" spans="1:85">
      <c r="A58" s="6" t="s">
        <v>55</v>
      </c>
      <c r="B58" s="6">
        <v>0.46024280000000001</v>
      </c>
      <c r="C58" s="6">
        <v>9.59367E-2</v>
      </c>
      <c r="D58" s="6">
        <v>4.8</v>
      </c>
      <c r="E58" s="6">
        <v>0</v>
      </c>
      <c r="F58" s="6">
        <v>0.27221030000000002</v>
      </c>
      <c r="G58" s="6">
        <v>0.64827539999999995</v>
      </c>
      <c r="BX58" s="2" t="str">
        <f t="shared" si="63"/>
        <v>[35,40)</v>
      </c>
      <c r="BY58" s="2">
        <f t="shared" si="64"/>
        <v>6.8931554532698528E-3</v>
      </c>
      <c r="BZ58" s="2">
        <f t="shared" si="65"/>
        <v>2.398814928168734E-2</v>
      </c>
      <c r="CA58" s="2">
        <f t="shared" si="66"/>
        <v>6.0004997970432197E-2</v>
      </c>
      <c r="CD58" s="2" t="str">
        <f t="shared" si="70"/>
        <v>[35,40)</v>
      </c>
      <c r="CE58" s="2">
        <f t="shared" si="67"/>
        <v>1.7348791225439791E-2</v>
      </c>
      <c r="CF58" s="2">
        <f t="shared" si="68"/>
        <v>5.2824795193987806E-2</v>
      </c>
      <c r="CG58" s="2">
        <f t="shared" si="69"/>
        <v>8.375464897183639E-2</v>
      </c>
    </row>
    <row r="59" spans="1:85">
      <c r="A59" s="6" t="s">
        <v>56</v>
      </c>
      <c r="B59" s="6">
        <v>0.94775730000000002</v>
      </c>
      <c r="C59" s="6">
        <v>0.112468</v>
      </c>
      <c r="D59" s="6">
        <v>8.43</v>
      </c>
      <c r="E59" s="6">
        <v>0</v>
      </c>
      <c r="F59" s="6">
        <v>0.72732410000000003</v>
      </c>
      <c r="G59" s="6">
        <v>1.1681900000000001</v>
      </c>
      <c r="BX59" s="2" t="str">
        <f t="shared" si="63"/>
        <v>[40,45)</v>
      </c>
      <c r="BY59" s="2">
        <f t="shared" si="64"/>
        <v>6.5941316527787248E-3</v>
      </c>
      <c r="BZ59" s="2">
        <f t="shared" si="65"/>
        <v>2.5611103843202053E-2</v>
      </c>
      <c r="CA59" s="2">
        <f t="shared" si="66"/>
        <v>5.2489742161787499E-2</v>
      </c>
      <c r="CD59" s="2" t="str">
        <f t="shared" si="70"/>
        <v>[40,45)</v>
      </c>
      <c r="CE59" s="2">
        <f t="shared" si="67"/>
        <v>1.5953445228501284E-2</v>
      </c>
      <c r="CF59" s="2">
        <f t="shared" si="68"/>
        <v>4.9231623685411813E-2</v>
      </c>
      <c r="CG59" s="2">
        <f t="shared" si="69"/>
        <v>7.8827819092898002E-2</v>
      </c>
    </row>
    <row r="60" spans="1:85">
      <c r="A60" s="6" t="s">
        <v>57</v>
      </c>
      <c r="B60" s="6">
        <v>-0.283752</v>
      </c>
      <c r="C60" s="6">
        <v>3.9564200000000001E-2</v>
      </c>
      <c r="D60" s="6">
        <v>-7.17</v>
      </c>
      <c r="E60" s="6">
        <v>0</v>
      </c>
      <c r="F60" s="6">
        <v>-0.36129650000000002</v>
      </c>
      <c r="G60" s="6">
        <v>-0.20620749999999999</v>
      </c>
      <c r="BX60" s="2" t="str">
        <f t="shared" si="63"/>
        <v>[45,50)</v>
      </c>
      <c r="BY60" s="2">
        <f t="shared" si="64"/>
        <v>6.155508348594279E-3</v>
      </c>
      <c r="BZ60" s="2">
        <f t="shared" si="65"/>
        <v>2.5780882904016575E-2</v>
      </c>
      <c r="CA60" s="2">
        <f t="shared" si="66"/>
        <v>5.3280290173887093E-2</v>
      </c>
      <c r="CD60" s="2" t="str">
        <f t="shared" si="70"/>
        <v>[45,50)</v>
      </c>
      <c r="CE60" s="2">
        <f t="shared" si="67"/>
        <v>1.2871946725744007E-2</v>
      </c>
      <c r="CF60" s="2">
        <f t="shared" si="68"/>
        <v>4.5307422894323032E-2</v>
      </c>
      <c r="CG60" s="2">
        <f t="shared" si="69"/>
        <v>7.2666256265041446E-2</v>
      </c>
    </row>
    <row r="61" spans="1:85">
      <c r="A61" s="6" t="s">
        <v>19</v>
      </c>
      <c r="B61" s="6">
        <v>-3.9180929999999998</v>
      </c>
      <c r="C61" s="6">
        <v>3.4040399999999998E-2</v>
      </c>
      <c r="D61" s="6">
        <v>-115.1</v>
      </c>
      <c r="E61" s="6">
        <v>0</v>
      </c>
      <c r="F61" s="6">
        <v>-3.9848110000000001</v>
      </c>
      <c r="G61" s="6">
        <v>-3.851375</v>
      </c>
      <c r="BX61" s="2" t="str">
        <f t="shared" si="63"/>
        <v>[50,55)</v>
      </c>
      <c r="BY61" s="2">
        <f t="shared" si="64"/>
        <v>7.5031627072146721E-3</v>
      </c>
      <c r="BZ61" s="2">
        <f t="shared" si="65"/>
        <v>2.8103783888063803E-2</v>
      </c>
      <c r="CA61" s="2">
        <f t="shared" si="66"/>
        <v>6.2741259722635931E-2</v>
      </c>
      <c r="CD61" s="2" t="str">
        <f t="shared" si="70"/>
        <v>[50,55)</v>
      </c>
      <c r="CE61" s="2">
        <f t="shared" si="67"/>
        <v>1.2902025307762544E-2</v>
      </c>
      <c r="CF61" s="2">
        <f t="shared" si="68"/>
        <v>3.6408517041488592E-2</v>
      </c>
      <c r="CG61" s="2">
        <f t="shared" si="69"/>
        <v>6.3881946498807365E-2</v>
      </c>
    </row>
    <row r="62" spans="1:85">
      <c r="BX62" s="2" t="str">
        <f t="shared" si="63"/>
        <v>[55,60)</v>
      </c>
      <c r="BY62" s="2">
        <f t="shared" si="64"/>
        <v>7.1020218966489392E-3</v>
      </c>
      <c r="BZ62" s="2">
        <f t="shared" si="65"/>
        <v>2.3732152694118006E-2</v>
      </c>
      <c r="CA62" s="2">
        <f t="shared" si="66"/>
        <v>5.9859217640473701E-2</v>
      </c>
      <c r="CD62" s="2" t="str">
        <f t="shared" si="70"/>
        <v>[55,60)</v>
      </c>
      <c r="CE62" s="2">
        <f t="shared" si="67"/>
        <v>1.0342681214731673E-2</v>
      </c>
      <c r="CF62" s="2">
        <f t="shared" si="68"/>
        <v>3.5028978340778685E-2</v>
      </c>
      <c r="CG62" s="2">
        <f t="shared" si="69"/>
        <v>6.7902858878380448E-2</v>
      </c>
    </row>
    <row r="63" spans="1:85">
      <c r="BX63" s="2" t="str">
        <f t="shared" si="63"/>
        <v>[60,max)</v>
      </c>
      <c r="BY63" s="2">
        <f t="shared" si="64"/>
        <v>7.1317148108038138E-3</v>
      </c>
      <c r="BZ63" s="2">
        <f t="shared" si="65"/>
        <v>2.4289778834972655E-2</v>
      </c>
      <c r="CA63" s="2">
        <f t="shared" si="66"/>
        <v>5.1985325733290295E-2</v>
      </c>
      <c r="CD63" s="2" t="str">
        <f t="shared" si="70"/>
        <v>[60,max)</v>
      </c>
      <c r="CE63" s="2">
        <f t="shared" si="67"/>
        <v>9.4574137703919911E-3</v>
      </c>
      <c r="CF63" s="2">
        <f t="shared" si="68"/>
        <v>2.4667412202881916E-2</v>
      </c>
      <c r="CG63" s="2">
        <f t="shared" si="69"/>
        <v>6.7378660993059697E-2</v>
      </c>
    </row>
    <row r="64" spans="1:85">
      <c r="BW64" s="2" t="s">
        <v>44</v>
      </c>
      <c r="BX64" s="2" t="s">
        <v>44</v>
      </c>
      <c r="CC64" s="2" t="str">
        <f>BW64</f>
        <v>.</v>
      </c>
      <c r="CD64" s="2" t="str">
        <f t="shared" si="70"/>
        <v>.</v>
      </c>
    </row>
    <row r="65" spans="28:85">
      <c r="AB65" s="2" t="str">
        <f>CONCATENATE(A337,"",B337," ",C337," ",D337," ",E337," ",F337," ",G337," ",H337," ",I337)</f>
        <v xml:space="preserve">       </v>
      </c>
      <c r="BW65" s="2" t="str">
        <f>BZ23</f>
        <v>Adrar</v>
      </c>
      <c r="BX65" s="2" t="str">
        <f t="shared" ref="BX65:BX85" si="71">BX54</f>
        <v>[15,20)</v>
      </c>
      <c r="BY65" s="2">
        <f t="shared" ref="BY65:BY74" si="72">BZ27</f>
        <v>3.1431184408410466E-2</v>
      </c>
      <c r="BZ65" s="2">
        <f t="shared" ref="BZ65:BZ74" si="73">CC27</f>
        <v>4.0707768782262732E-2</v>
      </c>
      <c r="CA65" s="2">
        <f t="shared" ref="CA65:CA74" si="74">CF27</f>
        <v>6.113315557465876E-2</v>
      </c>
      <c r="CC65" s="2" t="str">
        <f>BW65</f>
        <v>Adrar</v>
      </c>
      <c r="CD65" s="2" t="str">
        <f t="shared" si="70"/>
        <v>[15,20)</v>
      </c>
      <c r="CE65" s="2">
        <f t="shared" ref="CE65:CE73" si="75">BZ41</f>
        <v>4.6427792272268981E-2</v>
      </c>
      <c r="CF65" s="2">
        <f t="shared" ref="CF65:CF73" si="76">CC41</f>
        <v>4.5302487793620429E-2</v>
      </c>
      <c r="CG65" s="2">
        <f t="shared" ref="CG65:CG73" si="77">CF41</f>
        <v>8.5999581450393978E-2</v>
      </c>
    </row>
    <row r="66" spans="28:85">
      <c r="AB66" s="2" t="str">
        <f>CONCATENATE(A338,"",B338," ",C338," ",D338," ",E338," ",F338," ",G338," ",H338," ",I338)</f>
        <v xml:space="preserve">       </v>
      </c>
      <c r="BX66" s="2" t="str">
        <f t="shared" si="71"/>
        <v>[20,25)</v>
      </c>
      <c r="BY66" s="2">
        <f t="shared" si="72"/>
        <v>3.5234042809672558E-2</v>
      </c>
      <c r="BZ66" s="2">
        <f t="shared" si="73"/>
        <v>5.4797749536000667E-2</v>
      </c>
      <c r="CA66" s="2">
        <f t="shared" si="74"/>
        <v>9.5436888654642768E-2</v>
      </c>
      <c r="CD66" s="2" t="str">
        <f t="shared" si="70"/>
        <v>[20,25)</v>
      </c>
      <c r="CE66" s="2">
        <f t="shared" si="75"/>
        <v>5.7479581656431335E-2</v>
      </c>
      <c r="CF66" s="2">
        <f t="shared" si="76"/>
        <v>7.0489279912101521E-2</v>
      </c>
      <c r="CG66" s="2">
        <f t="shared" si="77"/>
        <v>0.13277942078299806</v>
      </c>
    </row>
    <row r="67" spans="28:85">
      <c r="AB67" s="2" t="str">
        <f>CONCATENATE(A339,"",B339," ",C339," ",D339," ",E339," ",F339," ",G339," ",H339," ",I339)</f>
        <v xml:space="preserve">       </v>
      </c>
      <c r="BX67" s="2" t="str">
        <f t="shared" si="71"/>
        <v>[25,30)</v>
      </c>
      <c r="BY67" s="2">
        <f t="shared" si="72"/>
        <v>3.5778385660801826E-2</v>
      </c>
      <c r="BZ67" s="2">
        <f t="shared" si="73"/>
        <v>5.5255992667404642E-2</v>
      </c>
      <c r="CA67" s="2">
        <f t="shared" si="74"/>
        <v>8.8522956059126093E-2</v>
      </c>
      <c r="CD67" s="2" t="str">
        <f t="shared" si="70"/>
        <v>[25,30)</v>
      </c>
      <c r="CE67" s="2">
        <f t="shared" si="75"/>
        <v>5.0753809827196412E-2</v>
      </c>
      <c r="CF67" s="2">
        <f t="shared" si="76"/>
        <v>6.9772722658355782E-2</v>
      </c>
      <c r="CG67" s="2">
        <f t="shared" si="77"/>
        <v>0.13079764767087498</v>
      </c>
    </row>
    <row r="68" spans="28:85">
      <c r="BX68" s="2" t="str">
        <f t="shared" si="71"/>
        <v>[30,35)</v>
      </c>
      <c r="BY68" s="2">
        <f t="shared" si="72"/>
        <v>3.3142685052631862E-2</v>
      </c>
      <c r="BZ68" s="2">
        <f t="shared" si="73"/>
        <v>5.5887494259984669E-2</v>
      </c>
      <c r="CA68" s="2">
        <f t="shared" si="74"/>
        <v>9.0063724529068009E-2</v>
      </c>
      <c r="CD68" s="2" t="str">
        <f t="shared" si="70"/>
        <v>[30,35)</v>
      </c>
      <c r="CE68" s="2">
        <f t="shared" si="75"/>
        <v>5.3554386536292305E-2</v>
      </c>
      <c r="CF68" s="2">
        <f t="shared" si="76"/>
        <v>6.4128751937577555E-2</v>
      </c>
      <c r="CG68" s="2">
        <f t="shared" si="77"/>
        <v>0.12861962354998582</v>
      </c>
    </row>
    <row r="69" spans="28:85">
      <c r="BX69" s="2" t="str">
        <f t="shared" si="71"/>
        <v>[35,40)</v>
      </c>
      <c r="BY69" s="2">
        <f t="shared" si="72"/>
        <v>3.1166399464889367E-2</v>
      </c>
      <c r="BZ69" s="2">
        <f t="shared" si="73"/>
        <v>4.933820678977717E-2</v>
      </c>
      <c r="CA69" s="2">
        <f t="shared" si="74"/>
        <v>8.4812657157591967E-2</v>
      </c>
      <c r="CD69" s="2" t="str">
        <f t="shared" si="70"/>
        <v>[35,40)</v>
      </c>
      <c r="CE69" s="2">
        <f t="shared" si="75"/>
        <v>4.1449147536081248E-2</v>
      </c>
      <c r="CF69" s="2">
        <f t="shared" si="76"/>
        <v>5.646795601687301E-2</v>
      </c>
      <c r="CG69" s="2">
        <f t="shared" si="77"/>
        <v>0.11158740340757822</v>
      </c>
    </row>
    <row r="70" spans="28:85">
      <c r="BX70" s="2" t="str">
        <f t="shared" si="71"/>
        <v>[40,45)</v>
      </c>
      <c r="BY70" s="2">
        <f t="shared" si="72"/>
        <v>2.9846051953614058E-2</v>
      </c>
      <c r="BZ70" s="2">
        <f t="shared" si="73"/>
        <v>5.2583854913123396E-2</v>
      </c>
      <c r="CA70" s="2">
        <f t="shared" si="74"/>
        <v>7.4436433053030118E-2</v>
      </c>
      <c r="CD70" s="2" t="str">
        <f t="shared" si="70"/>
        <v>[40,45)</v>
      </c>
      <c r="CE70" s="2">
        <f t="shared" si="75"/>
        <v>3.8190768604428972E-2</v>
      </c>
      <c r="CF70" s="2">
        <f t="shared" si="76"/>
        <v>5.26407471311717E-2</v>
      </c>
      <c r="CG70" s="2">
        <f t="shared" si="77"/>
        <v>0.10521132749245805</v>
      </c>
    </row>
    <row r="71" spans="28:85">
      <c r="BX71" s="2" t="str">
        <f t="shared" si="71"/>
        <v>[45,50)</v>
      </c>
      <c r="BY71" s="2">
        <f t="shared" si="72"/>
        <v>2.7904220185284781E-2</v>
      </c>
      <c r="BZ71" s="2">
        <f t="shared" si="73"/>
        <v>5.2922727952451662E-2</v>
      </c>
      <c r="CA71" s="2">
        <f t="shared" si="74"/>
        <v>7.5531171117076426E-2</v>
      </c>
      <c r="CD71" s="2" t="str">
        <f t="shared" si="70"/>
        <v>[45,50)</v>
      </c>
      <c r="CE71" s="2">
        <f t="shared" si="75"/>
        <v>3.0949094581873914E-2</v>
      </c>
      <c r="CF71" s="2">
        <f t="shared" si="76"/>
        <v>4.8458658600385972E-2</v>
      </c>
      <c r="CG71" s="2">
        <f t="shared" si="77"/>
        <v>9.7205119008884469E-2</v>
      </c>
    </row>
    <row r="72" spans="28:85">
      <c r="BX72" s="2" t="str">
        <f t="shared" si="71"/>
        <v>[50,55)</v>
      </c>
      <c r="BY72" s="2">
        <f t="shared" si="72"/>
        <v>3.3851239585537034E-2</v>
      </c>
      <c r="BZ72" s="2">
        <f t="shared" si="73"/>
        <v>5.7546698749413337E-2</v>
      </c>
      <c r="CA72" s="2">
        <f t="shared" si="74"/>
        <v>8.8573567710551443E-2</v>
      </c>
      <c r="CD72" s="2" t="str">
        <f t="shared" si="70"/>
        <v>[50,55)</v>
      </c>
      <c r="CE72" s="2">
        <f t="shared" si="75"/>
        <v>3.102008759127128E-2</v>
      </c>
      <c r="CF72" s="2">
        <f t="shared" si="76"/>
        <v>3.8966075536979054E-2</v>
      </c>
      <c r="CG72" s="2">
        <f t="shared" si="77"/>
        <v>8.5728644809560425E-2</v>
      </c>
    </row>
    <row r="73" spans="28:85">
      <c r="BX73" s="2" t="str">
        <f t="shared" si="71"/>
        <v>[55,60)</v>
      </c>
      <c r="BY73" s="2">
        <f t="shared" si="72"/>
        <v>3.2086995140149219E-2</v>
      </c>
      <c r="BZ73" s="2">
        <f t="shared" si="73"/>
        <v>4.8825212964461143E-2</v>
      </c>
      <c r="CA73" s="2">
        <f t="shared" si="74"/>
        <v>8.4612032420615879E-2</v>
      </c>
      <c r="CD73" s="2" t="str">
        <f t="shared" si="70"/>
        <v>[55,60)</v>
      </c>
      <c r="CE73" s="2">
        <f t="shared" si="75"/>
        <v>2.4957577422253508E-2</v>
      </c>
      <c r="CF73" s="2">
        <f t="shared" si="76"/>
        <v>3.7493400209118476E-2</v>
      </c>
      <c r="CG73" s="2">
        <f t="shared" si="77"/>
        <v>9.0990991281503175E-2</v>
      </c>
    </row>
    <row r="74" spans="28:85">
      <c r="BX74" s="2" t="str">
        <f t="shared" si="71"/>
        <v>[60,max)</v>
      </c>
      <c r="BY74" s="2">
        <f t="shared" si="72"/>
        <v>3.2217758440881379E-2</v>
      </c>
      <c r="BZ74" s="2">
        <f t="shared" si="73"/>
        <v>4.9942280097193321E-2</v>
      </c>
      <c r="CA74" s="2">
        <f t="shared" si="74"/>
        <v>7.3737526122587063E-2</v>
      </c>
      <c r="CD74" s="2" t="str">
        <f t="shared" si="70"/>
        <v>[60,max)</v>
      </c>
    </row>
    <row r="75" spans="28:85">
      <c r="BX75" s="2" t="str">
        <f t="shared" si="71"/>
        <v>.</v>
      </c>
      <c r="CC75" s="2" t="s">
        <v>44</v>
      </c>
      <c r="CD75" s="2" t="str">
        <f t="shared" si="70"/>
        <v>.</v>
      </c>
    </row>
    <row r="76" spans="28:85">
      <c r="BW76" s="2" t="str">
        <f>CA23</f>
        <v>Nouakchott</v>
      </c>
      <c r="BX76" s="2" t="str">
        <f t="shared" si="71"/>
        <v>[15,20)</v>
      </c>
      <c r="BY76" s="2">
        <f t="shared" ref="BY76:BY85" si="78">CA27</f>
        <v>8.6546621081093761E-3</v>
      </c>
      <c r="BZ76" s="2">
        <f t="shared" ref="BZ76:BZ85" si="79">CD27</f>
        <v>6.5906751204230958E-3</v>
      </c>
      <c r="CA76" s="2">
        <f t="shared" ref="CA76:CA85" si="80">CG27</f>
        <v>5.3457305213487427E-3</v>
      </c>
      <c r="CC76" s="2" t="str">
        <f>BW76</f>
        <v>Nouakchott</v>
      </c>
      <c r="CD76" s="2" t="str">
        <f t="shared" si="70"/>
        <v>[15,20)</v>
      </c>
      <c r="CE76" s="2">
        <f t="shared" ref="CE76:CE85" si="81">CA41</f>
        <v>1.474720034482088E-2</v>
      </c>
      <c r="CF76" s="2">
        <f t="shared" ref="CF76:CF85" si="82">CD41</f>
        <v>1.0287316028160503E-2</v>
      </c>
      <c r="CG76" s="2">
        <f t="shared" ref="CG76:CG85" si="83">CG41</f>
        <v>1.0842853649727398E-2</v>
      </c>
    </row>
    <row r="77" spans="28:85">
      <c r="BX77" s="2" t="str">
        <f t="shared" si="71"/>
        <v>[20,25)</v>
      </c>
      <c r="BY77" s="2">
        <f t="shared" si="78"/>
        <v>9.729471391461712E-3</v>
      </c>
      <c r="BZ77" s="2">
        <f t="shared" si="79"/>
        <v>8.9824461717668228E-3</v>
      </c>
      <c r="CA77" s="2">
        <f t="shared" si="80"/>
        <v>8.6332407489938517E-3</v>
      </c>
      <c r="CD77" s="2" t="str">
        <f t="shared" si="70"/>
        <v>[20,25)</v>
      </c>
      <c r="CE77" s="2">
        <f t="shared" si="81"/>
        <v>1.8403203086692219E-2</v>
      </c>
      <c r="CF77" s="2">
        <f t="shared" si="82"/>
        <v>1.6339937628122719E-2</v>
      </c>
      <c r="CG77" s="2">
        <f t="shared" si="83"/>
        <v>1.7524723917074152E-2</v>
      </c>
    </row>
    <row r="78" spans="28:85">
      <c r="BX78" s="2" t="str">
        <f t="shared" si="71"/>
        <v>[25,30)</v>
      </c>
      <c r="BY78" s="2">
        <f t="shared" si="78"/>
        <v>9.8838220851169712E-3</v>
      </c>
      <c r="BZ78" s="2">
        <f t="shared" si="79"/>
        <v>9.0612342553601597E-3</v>
      </c>
      <c r="CA78" s="2">
        <f t="shared" si="80"/>
        <v>7.9525192858018508E-3</v>
      </c>
      <c r="CD78" s="2" t="str">
        <f t="shared" si="70"/>
        <v>[25,30)</v>
      </c>
      <c r="CE78" s="2">
        <f t="shared" si="81"/>
        <v>1.617136571360037E-2</v>
      </c>
      <c r="CF78" s="2">
        <f t="shared" si="82"/>
        <v>1.6164261908502425E-2</v>
      </c>
      <c r="CG78" s="2">
        <f t="shared" si="83"/>
        <v>1.7228986829016479E-2</v>
      </c>
    </row>
    <row r="79" spans="28:85">
      <c r="BX79" s="2" t="str">
        <f t="shared" si="71"/>
        <v>[30,35)</v>
      </c>
      <c r="BY79" s="2">
        <f t="shared" si="78"/>
        <v>9.1376290285379407E-3</v>
      </c>
      <c r="BZ79" s="2">
        <f t="shared" si="79"/>
        <v>9.169916314150952E-3</v>
      </c>
      <c r="CA79" s="2">
        <f t="shared" si="80"/>
        <v>8.103402743183304E-3</v>
      </c>
      <c r="CD79" s="2" t="str">
        <f t="shared" si="70"/>
        <v>[30,35)</v>
      </c>
      <c r="CE79" s="2">
        <f t="shared" si="81"/>
        <v>1.7098067605286343E-2</v>
      </c>
      <c r="CF79" s="2">
        <f t="shared" si="82"/>
        <v>1.4787785910770941E-2</v>
      </c>
      <c r="CG79" s="2">
        <f t="shared" si="83"/>
        <v>1.6905311151982544E-2</v>
      </c>
    </row>
    <row r="80" spans="28:85">
      <c r="BX80" s="2" t="str">
        <f t="shared" si="71"/>
        <v>[35,40)</v>
      </c>
      <c r="BY80" s="2">
        <f t="shared" si="78"/>
        <v>8.5800531257198102E-3</v>
      </c>
      <c r="BZ80" s="2">
        <f t="shared" si="79"/>
        <v>8.048649107722506E-3</v>
      </c>
      <c r="CA80" s="2">
        <f t="shared" si="80"/>
        <v>7.5910774861870731E-3</v>
      </c>
      <c r="CD80" s="2" t="str">
        <f t="shared" si="70"/>
        <v>[35,40)</v>
      </c>
      <c r="CE80" s="2">
        <f t="shared" si="81"/>
        <v>1.3119058308913505E-2</v>
      </c>
      <c r="CF80" s="2">
        <f t="shared" si="82"/>
        <v>1.2939746323986022E-2</v>
      </c>
      <c r="CG80" s="2">
        <f t="shared" si="83"/>
        <v>1.4421814545453521E-2</v>
      </c>
    </row>
    <row r="81" spans="76:85">
      <c r="BX81" s="2" t="str">
        <f t="shared" si="71"/>
        <v>[40,45)</v>
      </c>
      <c r="BY81" s="2">
        <f t="shared" si="78"/>
        <v>8.2084568602301365E-3</v>
      </c>
      <c r="BZ81" s="2">
        <f t="shared" si="79"/>
        <v>8.6026979077973523E-3</v>
      </c>
      <c r="CA81" s="2">
        <f t="shared" si="80"/>
        <v>6.5942901803793495E-3</v>
      </c>
      <c r="CD81" s="2" t="str">
        <f t="shared" si="70"/>
        <v>[40,45)</v>
      </c>
      <c r="CE81" s="2">
        <f t="shared" si="81"/>
        <v>1.2059730446381554E-2</v>
      </c>
      <c r="CF81" s="2">
        <f t="shared" si="82"/>
        <v>1.2025133985412474E-2</v>
      </c>
      <c r="CG81" s="2">
        <f t="shared" si="83"/>
        <v>1.3513306101612409E-2</v>
      </c>
    </row>
    <row r="82" spans="76:85">
      <c r="BX82" s="2" t="str">
        <f t="shared" si="71"/>
        <v>[45,50)</v>
      </c>
      <c r="BY82" s="2">
        <f t="shared" si="78"/>
        <v>7.6632814801385401E-3</v>
      </c>
      <c r="BZ82" s="2">
        <f t="shared" si="79"/>
        <v>8.6607283881851536E-3</v>
      </c>
      <c r="CA82" s="2">
        <f t="shared" si="80"/>
        <v>6.698493496765409E-3</v>
      </c>
      <c r="CD82" s="2" t="str">
        <f t="shared" si="70"/>
        <v>[45,50)</v>
      </c>
      <c r="CE82" s="2">
        <f t="shared" si="81"/>
        <v>9.7228939829570524E-3</v>
      </c>
      <c r="CF82" s="2">
        <f t="shared" si="82"/>
        <v>1.1032210949200198E-2</v>
      </c>
      <c r="CG82" s="2">
        <f t="shared" si="83"/>
        <v>1.2388382285625556E-2</v>
      </c>
    </row>
    <row r="83" spans="76:85">
      <c r="BX83" s="2" t="str">
        <f t="shared" si="71"/>
        <v>[50,55)</v>
      </c>
      <c r="BY83" s="2">
        <f t="shared" si="78"/>
        <v>9.3379381121278266E-3</v>
      </c>
      <c r="BZ83" s="2">
        <f t="shared" si="79"/>
        <v>9.4560470812257939E-3</v>
      </c>
      <c r="CA83" s="2">
        <f t="shared" si="80"/>
        <v>7.9574681781174831E-3</v>
      </c>
      <c r="CD83" s="2" t="str">
        <f t="shared" si="70"/>
        <v>[50,55)</v>
      </c>
      <c r="CE83" s="2">
        <f t="shared" si="81"/>
        <v>9.7456866505722748E-3</v>
      </c>
      <c r="CF83" s="2">
        <f t="shared" si="82"/>
        <v>8.8032794928389248E-3</v>
      </c>
      <c r="CG83" s="2">
        <f t="shared" si="83"/>
        <v>1.0805894548039388E-2</v>
      </c>
    </row>
    <row r="84" spans="76:85">
      <c r="BX84" s="2" t="str">
        <f t="shared" si="71"/>
        <v>[55,60)</v>
      </c>
      <c r="BY84" s="2">
        <f t="shared" si="78"/>
        <v>8.8395785448361578E-3</v>
      </c>
      <c r="BZ84" s="2">
        <f t="shared" si="79"/>
        <v>7.9613680449262848E-3</v>
      </c>
      <c r="CA84" s="2">
        <f t="shared" si="80"/>
        <v>7.5716094916661141E-3</v>
      </c>
      <c r="CD84" s="2" t="str">
        <f t="shared" si="70"/>
        <v>[55,60)</v>
      </c>
      <c r="CE84" s="2">
        <f t="shared" si="81"/>
        <v>7.8075056604272773E-3</v>
      </c>
      <c r="CF84" s="2">
        <f t="shared" si="82"/>
        <v>8.4605344975576778E-3</v>
      </c>
      <c r="CG84" s="2">
        <f t="shared" si="83"/>
        <v>1.1527185936638012E-2</v>
      </c>
    </row>
    <row r="85" spans="76:85">
      <c r="BX85" s="2" t="str">
        <f t="shared" si="71"/>
        <v>[60,max)</v>
      </c>
      <c r="BY85" s="2">
        <f t="shared" si="78"/>
        <v>8.8764710819372872E-3</v>
      </c>
      <c r="BZ85" s="2">
        <f t="shared" si="79"/>
        <v>8.1515276060553279E-3</v>
      </c>
      <c r="CA85" s="2">
        <f t="shared" si="80"/>
        <v>6.52788171245159E-3</v>
      </c>
      <c r="CD85" s="2" t="str">
        <f t="shared" si="70"/>
        <v>[60,max)</v>
      </c>
      <c r="CE85" s="2">
        <f t="shared" si="81"/>
        <v>7.137668025557019E-3</v>
      </c>
      <c r="CF85" s="2">
        <f t="shared" si="82"/>
        <v>5.9097791859943549E-3</v>
      </c>
      <c r="CG85" s="2">
        <f t="shared" si="83"/>
        <v>1.1432859956676691E-2</v>
      </c>
    </row>
    <row r="134" spans="28:28">
      <c r="AB134" s="2" t="str">
        <f>CONCATENATE(A406,"",B406," ",C406," ",D406," ",E406," ",F406," ",G406," ",H406," ",I406)</f>
        <v xml:space="preserve">       </v>
      </c>
    </row>
    <row r="135" spans="28:28">
      <c r="AB135" s="2" t="str">
        <f>CONCATENATE(A407,"",B407," ",C407," ",D407," ",E407," ",F407," ",G407," ",H407," ",I407)</f>
        <v xml:space="preserve">       </v>
      </c>
    </row>
    <row r="136" spans="28:28">
      <c r="AB136" s="2" t="str">
        <f>CONCATENATE(A408,"",B408," ",C408," ",D408," ",E408," ",F408," ",G408," ",H408," ",I408)</f>
        <v xml:space="preserve">       </v>
      </c>
    </row>
    <row r="157" spans="28:28">
      <c r="AB157" s="2" t="str">
        <f>CONCATENATE(A429,"",B429," ",C429," ",D429," ",E429," ",F429," ",G429," ",H429," ",I429)</f>
        <v xml:space="preserve">       </v>
      </c>
    </row>
    <row r="158" spans="28:28">
      <c r="AB158" s="2" t="str">
        <f>CONCATENATE(A430,"",B430," ",C430," ",D430," ",E430," ",F430," ",G430," ",H430," ",I430)</f>
        <v xml:space="preserve">       </v>
      </c>
    </row>
    <row r="159" spans="28:28">
      <c r="AB159" s="2" t="str">
        <f>CONCATENATE(A431,"",B431," ",C431," ",D431," ",E431," ",F431," ",G431," ",H431," ",I431)</f>
        <v xml:space="preserve">       </v>
      </c>
    </row>
    <row r="180" spans="28:28">
      <c r="AB180" s="2" t="str">
        <f>CONCATENATE(A452,"",B452," ",C452," ",D452," ",E452," ",F452," ",G452," ",H452," ",I452)</f>
        <v xml:space="preserve">       </v>
      </c>
    </row>
    <row r="181" spans="28:28">
      <c r="AB181" s="2" t="str">
        <f>CONCATENATE(A453,"",B453," ",C453," ",D453," ",E453," ",F453," ",G453," ",H453," ",I453)</f>
        <v xml:space="preserve">       </v>
      </c>
    </row>
    <row r="182" spans="28:28">
      <c r="AB182" s="2" t="str">
        <f>CONCATENATE(A454,"",B454," ",C454," ",D454," ",E454," ",F454," ",G454," ",H454," ",I454)</f>
        <v xml:space="preserve">       </v>
      </c>
    </row>
    <row r="203" spans="28:28">
      <c r="AB203" s="2" t="str">
        <f>CONCATENATE(A475,"",B475," ",C475," ",D475," ",E475," ",F475," ",G475," ",H475," ",I475)</f>
        <v xml:space="preserve">       </v>
      </c>
    </row>
    <row r="204" spans="28:28">
      <c r="AB204" s="2" t="str">
        <f>CONCATENATE(A476,"",B476," ",C476," ",D476," ",E476," ",F476," ",G476," ",H476," ",I476)</f>
        <v xml:space="preserve">       </v>
      </c>
    </row>
    <row r="205" spans="28:28">
      <c r="AB205" s="2" t="str">
        <f>CONCATENATE(A477,"",B477," ",C477," ",D477," ",E477," ",F477," ",G477," ",H477," ",I477)</f>
        <v xml:space="preserve">       </v>
      </c>
    </row>
    <row r="295" spans="28:28">
      <c r="AB295" s="2" t="str">
        <f>CONCATENATE(A567,"",B567," ",C567," ",D567," ",E567," ",F567," ",G567," ",H567," ",I567)</f>
        <v xml:space="preserve">       </v>
      </c>
    </row>
    <row r="296" spans="28:28">
      <c r="AB296" s="2" t="str">
        <f>CONCATENATE(A568,"",B568," ",C568," ",D568," ",E568," ",F568," ",G568," ",H568," ",I568)</f>
        <v xml:space="preserve">       </v>
      </c>
    </row>
    <row r="297" spans="28:28">
      <c r="AB297" s="2" t="str">
        <f>CONCATENATE(A569,"",B569," ",C569," ",D569," ",E569," ",F569," ",G569," ",H569," ",I569)</f>
        <v xml:space="preserve">       </v>
      </c>
    </row>
    <row r="341" spans="28:28">
      <c r="AB341" s="2" t="str">
        <f>CONCATENATE(A613,"",B613," ",C613," ",D613," ",E613," ",F613," ",G613," ",H613," ",I613)</f>
        <v xml:space="preserve">       </v>
      </c>
    </row>
    <row r="342" spans="28:28">
      <c r="AB342" s="2" t="str">
        <f>CONCATENATE(A614,"",B614," ",C614," ",D614," ",E614," ",F614," ",G614," ",H614," ",I614)</f>
        <v xml:space="preserve">       </v>
      </c>
    </row>
    <row r="343" spans="28:28">
      <c r="AB343" s="2" t="str">
        <f>CONCATENATE(A615,"",B615," ",C615," ",D615," ",E615," ",F615," ",G615," ",H615," ",I615)</f>
        <v xml:space="preserve">       </v>
      </c>
    </row>
    <row r="364" spans="28:28">
      <c r="AB364" s="2" t="str">
        <f>CONCATENATE(A636,"",B636," ",C636," ",D636," ",E636," ",F636," ",G636," ",H636," ",I636)</f>
        <v xml:space="preserve">       </v>
      </c>
    </row>
    <row r="365" spans="28:28">
      <c r="AB365" s="2" t="str">
        <f>CONCATENATE(A637,"",B637," ",C637," ",D637," ",E637," ",F637," ",G637," ",H637," ",I637)</f>
        <v xml:space="preserve">       </v>
      </c>
    </row>
    <row r="366" spans="28:28">
      <c r="AB366" s="2" t="str">
        <f>CONCATENATE(A638,"",B638," ",C638," ",D638," ",E638," ",F638," ",G638," ",H638," ",I638)</f>
        <v xml:space="preserve">       </v>
      </c>
    </row>
    <row r="387" spans="28:28">
      <c r="AB387" s="2" t="str">
        <f>CONCATENATE(A659,"",B659," ",C659," ",D659," ",E659," ",F659," ",G659," ",H659," ",I659)</f>
        <v xml:space="preserve">       </v>
      </c>
    </row>
    <row r="388" spans="28:28">
      <c r="AB388" s="2" t="str">
        <f>CONCATENATE(A660,"",B660," ",C660," ",D660," ",E660," ",F660," ",G660," ",H660," ",I660)</f>
        <v xml:space="preserve">       </v>
      </c>
    </row>
    <row r="406" spans="28:28">
      <c r="AB406" s="2" t="str">
        <f>CONCATENATE(A678,"",B678," ",C678," ",D678," ",E678," ",F678," ",G678," ",H678," ",I678)</f>
        <v xml:space="preserve">       </v>
      </c>
    </row>
    <row r="407" spans="28:28">
      <c r="AB407" s="2" t="str">
        <f>CONCATENATE(A679,"",B679," ",C679," ",D679," ",E679," ",F679," ",G679," ",H679," ",I679)</f>
        <v xml:space="preserve">       </v>
      </c>
    </row>
    <row r="408" spans="28:28">
      <c r="AB408" s="2" t="str">
        <f>CONCATENATE(A680,"",B680," ",C680," ",D680," ",E680," ",F680," ",G680," ",H680," ",I680)</f>
        <v xml:space="preserve">       </v>
      </c>
    </row>
    <row r="409" spans="28:28">
      <c r="AB409" s="2" t="str">
        <f>CONCATENATE(A681,"",B681," ",C681," ",D681," ",E681," ",F681," ",G681," ",H681," ",I681)</f>
        <v xml:space="preserve">       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A409"/>
  <sheetViews>
    <sheetView topLeftCell="V1" zoomScale="70" zoomScaleNormal="70" workbookViewId="0">
      <selection activeCell="AC25" sqref="AC25:AO34"/>
    </sheetView>
  </sheetViews>
  <sheetFormatPr defaultColWidth="9.140625" defaultRowHeight="15"/>
  <cols>
    <col min="1" max="1" width="20" style="2" bestFit="1" customWidth="1"/>
    <col min="2" max="8" width="9.140625" style="2"/>
    <col min="9" max="9" width="9.5703125" style="2" bestFit="1" customWidth="1"/>
    <col min="10" max="28" width="9.140625" style="2"/>
    <col min="29" max="41" width="9.28515625" style="2" bestFit="1" customWidth="1"/>
    <col min="42" max="16384" width="9.140625" style="2"/>
  </cols>
  <sheetData>
    <row r="1" spans="1:72" s="5" customFormat="1">
      <c r="A1" s="5" t="s">
        <v>58</v>
      </c>
    </row>
    <row r="3" spans="1:72" s="3" customFormat="1">
      <c r="A3" s="3" t="s">
        <v>0</v>
      </c>
      <c r="AB3" s="3" t="s">
        <v>45</v>
      </c>
    </row>
    <row r="4" spans="1:72">
      <c r="BH4" s="2">
        <f>$B$31</f>
        <v>-3.907232</v>
      </c>
      <c r="BI4" s="2">
        <f t="shared" ref="BI4:BT4" si="0">$B$31</f>
        <v>-3.907232</v>
      </c>
      <c r="BJ4" s="2">
        <f t="shared" si="0"/>
        <v>-3.907232</v>
      </c>
      <c r="BK4" s="2">
        <f t="shared" si="0"/>
        <v>-3.907232</v>
      </c>
      <c r="BL4" s="2">
        <f t="shared" si="0"/>
        <v>-3.907232</v>
      </c>
      <c r="BM4" s="2">
        <f t="shared" si="0"/>
        <v>-3.907232</v>
      </c>
      <c r="BN4" s="2">
        <f t="shared" si="0"/>
        <v>-3.907232</v>
      </c>
      <c r="BO4" s="2">
        <f t="shared" si="0"/>
        <v>-3.907232</v>
      </c>
      <c r="BP4" s="2">
        <f t="shared" si="0"/>
        <v>-3.907232</v>
      </c>
      <c r="BQ4" s="2">
        <f t="shared" si="0"/>
        <v>-3.907232</v>
      </c>
      <c r="BR4" s="2">
        <f t="shared" si="0"/>
        <v>-3.907232</v>
      </c>
      <c r="BS4" s="2">
        <f t="shared" si="0"/>
        <v>-3.907232</v>
      </c>
      <c r="BT4" s="2">
        <f t="shared" si="0"/>
        <v>-3.907232</v>
      </c>
    </row>
    <row r="5" spans="1:7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AB5" s="3" t="s">
        <v>0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BH5" s="2">
        <f>0</f>
        <v>0</v>
      </c>
      <c r="BI5" s="2">
        <f>B19</f>
        <v>0.39066469999999998</v>
      </c>
      <c r="BJ5" s="2">
        <f>B20</f>
        <v>0.76066330000000004</v>
      </c>
      <c r="BK5" s="2">
        <f>B21</f>
        <v>0.76964259999999995</v>
      </c>
      <c r="BL5" s="2">
        <f>B22</f>
        <v>0.56455699999999998</v>
      </c>
      <c r="BM5" s="2">
        <f>B23</f>
        <v>0.52016130000000005</v>
      </c>
      <c r="BN5" s="2">
        <f>B24</f>
        <v>0.74745519999999999</v>
      </c>
      <c r="BO5" s="2">
        <f>B25</f>
        <v>-5.4278100000000003E-2</v>
      </c>
      <c r="BP5" s="2">
        <f>B26</f>
        <v>0.4402587</v>
      </c>
      <c r="BQ5" s="2">
        <f>B27</f>
        <v>0.17318700000000001</v>
      </c>
      <c r="BR5" s="2">
        <f>B28</f>
        <v>6.6983200000000007E-2</v>
      </c>
      <c r="BS5" s="2">
        <f>B29</f>
        <v>-4.87398E-2</v>
      </c>
      <c r="BT5" s="2">
        <f>B30</f>
        <v>-1.108255</v>
      </c>
    </row>
    <row r="6" spans="1:72">
      <c r="A6" s="6"/>
      <c r="B6" s="6"/>
      <c r="C6" s="6"/>
      <c r="D6" s="6"/>
      <c r="E6" s="6"/>
      <c r="F6" s="6"/>
      <c r="G6" s="6"/>
    </row>
    <row r="7" spans="1:72">
      <c r="A7" s="6" t="s">
        <v>63</v>
      </c>
      <c r="B7" s="6">
        <v>0</v>
      </c>
      <c r="C7" s="6" t="s">
        <v>59</v>
      </c>
      <c r="D7" s="6"/>
      <c r="E7" s="6"/>
      <c r="F7" s="6"/>
      <c r="G7" s="6"/>
      <c r="AB7" s="4"/>
      <c r="AC7" s="4" t="s">
        <v>21</v>
      </c>
      <c r="AD7" s="4" t="s">
        <v>22</v>
      </c>
      <c r="AE7" s="4" t="s">
        <v>23</v>
      </c>
      <c r="AF7" s="4" t="s">
        <v>24</v>
      </c>
      <c r="AG7" s="4" t="s">
        <v>25</v>
      </c>
      <c r="AH7" s="4" t="s">
        <v>26</v>
      </c>
      <c r="AI7" s="4" t="s">
        <v>27</v>
      </c>
      <c r="AJ7" s="4" t="s">
        <v>28</v>
      </c>
      <c r="AK7" s="4" t="s">
        <v>29</v>
      </c>
      <c r="AL7" s="4" t="s">
        <v>30</v>
      </c>
      <c r="AM7" s="4" t="s">
        <v>31</v>
      </c>
      <c r="AN7" s="4" t="s">
        <v>32</v>
      </c>
      <c r="AO7" s="4" t="s">
        <v>33</v>
      </c>
      <c r="BH7" s="2">
        <f t="shared" ref="BH7:BT7" si="1">BH4+BH5</f>
        <v>-3.907232</v>
      </c>
      <c r="BI7" s="2">
        <f t="shared" si="1"/>
        <v>-3.5165673000000002</v>
      </c>
      <c r="BJ7" s="2">
        <f t="shared" si="1"/>
        <v>-3.1465687</v>
      </c>
      <c r="BK7" s="2">
        <f t="shared" si="1"/>
        <v>-3.1375894</v>
      </c>
      <c r="BL7" s="2">
        <f t="shared" si="1"/>
        <v>-3.3426749999999998</v>
      </c>
      <c r="BM7" s="2">
        <f t="shared" si="1"/>
        <v>-3.3870706999999998</v>
      </c>
      <c r="BN7" s="2">
        <f t="shared" si="1"/>
        <v>-3.1597767999999999</v>
      </c>
      <c r="BO7" s="2">
        <f t="shared" si="1"/>
        <v>-3.9615100999999999</v>
      </c>
      <c r="BP7" s="2">
        <f t="shared" si="1"/>
        <v>-3.4669733000000003</v>
      </c>
      <c r="BQ7" s="2">
        <f t="shared" si="1"/>
        <v>-3.7340450000000001</v>
      </c>
      <c r="BR7" s="2">
        <f t="shared" si="1"/>
        <v>-3.8402487999999999</v>
      </c>
      <c r="BS7" s="2">
        <f t="shared" si="1"/>
        <v>-3.9559717999999999</v>
      </c>
      <c r="BT7" s="2">
        <f t="shared" si="1"/>
        <v>-5.0154870000000003</v>
      </c>
    </row>
    <row r="8" spans="1:72">
      <c r="A8" s="6" t="s">
        <v>8</v>
      </c>
      <c r="B8" s="6">
        <v>0</v>
      </c>
      <c r="C8" s="6" t="s">
        <v>59</v>
      </c>
      <c r="D8" s="6"/>
      <c r="E8" s="6"/>
      <c r="F8" s="6"/>
      <c r="G8" s="6"/>
      <c r="AB8" s="4" t="s">
        <v>34</v>
      </c>
      <c r="AC8" s="1">
        <f t="shared" ref="AC8:AC17" si="2">EXP(BH10)/(1+EXP(BH10))</f>
        <v>1.9700154718420727E-2</v>
      </c>
      <c r="AD8" s="1">
        <f t="shared" ref="AD8:AD17" si="3">EXP(BI10)/(1+EXP(BI10))</f>
        <v>2.8844499050907229E-2</v>
      </c>
      <c r="AE8" s="1">
        <f t="shared" ref="AE8:AE17" si="4">EXP(BJ10)/(1+EXP(BJ10))</f>
        <v>4.1226694077048896E-2</v>
      </c>
      <c r="AF8" s="1">
        <f t="shared" ref="AF8:AF17" si="5">EXP(BK10)/(1+EXP(BK10))</f>
        <v>4.1583085096073988E-2</v>
      </c>
      <c r="AG8" s="1">
        <f t="shared" ref="AG8:AG17" si="6">EXP(BL10)/(1+EXP(BL10))</f>
        <v>3.413585135723176E-2</v>
      </c>
      <c r="AH8" s="1">
        <f t="shared" ref="AH8:AH17" si="7">EXP(BM10)/(1+EXP(BM10))</f>
        <v>3.2701989860592438E-2</v>
      </c>
      <c r="AI8" s="1">
        <f t="shared" ref="AI8:AI17" si="8">EXP(BN10)/(1+EXP(BN10))</f>
        <v>4.0707768782262732E-2</v>
      </c>
      <c r="AJ8" s="1">
        <f t="shared" ref="AJ8:AJ17" si="9">EXP(BO10)/(1+EXP(BO10))</f>
        <v>1.8678809826026252E-2</v>
      </c>
      <c r="AK8" s="1">
        <f t="shared" ref="AK8:AK17" si="10">EXP(BP10)/(1+EXP(BP10))</f>
        <v>3.0266690812622538E-2</v>
      </c>
      <c r="AL8" s="1">
        <f t="shared" ref="AL8:AL17" si="11">EXP(BQ10)/(1+EXP(BQ10))</f>
        <v>2.3338289517957845E-2</v>
      </c>
      <c r="AM8" s="1">
        <f t="shared" ref="AM8:AM17" si="12">EXP(BR10)/(1+EXP(BR10))</f>
        <v>2.1036222697280716E-2</v>
      </c>
      <c r="AN8" s="1">
        <f t="shared" ref="AN8:AN17" si="13">EXP(BS10)/(1+EXP(BS10))</f>
        <v>1.8780597452260437E-2</v>
      </c>
      <c r="AO8" s="1">
        <f t="shared" ref="AO8:AO17" si="14">EXP(BT10)/(1+EXP(BT10))</f>
        <v>6.5906751204230958E-3</v>
      </c>
      <c r="BH8" s="2">
        <f t="shared" ref="BH8:BT19" si="15">BH$4+BH$5+$B7</f>
        <v>-3.907232</v>
      </c>
      <c r="BI8" s="2">
        <f t="shared" si="15"/>
        <v>-3.5165673000000002</v>
      </c>
      <c r="BJ8" s="2">
        <f t="shared" si="15"/>
        <v>-3.1465687</v>
      </c>
      <c r="BK8" s="2">
        <f t="shared" si="15"/>
        <v>-3.1375894</v>
      </c>
      <c r="BL8" s="2">
        <f t="shared" si="15"/>
        <v>-3.3426749999999998</v>
      </c>
      <c r="BM8" s="2">
        <f t="shared" si="15"/>
        <v>-3.3870706999999998</v>
      </c>
      <c r="BN8" s="2">
        <f t="shared" si="15"/>
        <v>-3.1597767999999999</v>
      </c>
      <c r="BO8" s="2">
        <f t="shared" si="15"/>
        <v>-3.9615100999999999</v>
      </c>
      <c r="BP8" s="2">
        <f t="shared" si="15"/>
        <v>-3.4669733000000003</v>
      </c>
      <c r="BQ8" s="2">
        <f t="shared" si="15"/>
        <v>-3.7340450000000001</v>
      </c>
      <c r="BR8" s="2">
        <f t="shared" si="15"/>
        <v>-3.8402487999999999</v>
      </c>
      <c r="BS8" s="2">
        <f t="shared" si="15"/>
        <v>-3.9559717999999999</v>
      </c>
      <c r="BT8" s="2">
        <f t="shared" si="15"/>
        <v>-5.0154870000000003</v>
      </c>
    </row>
    <row r="9" spans="1:72">
      <c r="A9" s="6" t="s">
        <v>9</v>
      </c>
      <c r="B9" s="6">
        <v>0</v>
      </c>
      <c r="C9" s="6" t="s">
        <v>59</v>
      </c>
      <c r="D9" s="6"/>
      <c r="E9" s="6"/>
      <c r="F9" s="6"/>
      <c r="G9" s="6"/>
      <c r="AB9" s="4" t="s">
        <v>35</v>
      </c>
      <c r="AC9" s="1">
        <f t="shared" si="2"/>
        <v>2.6721416375047494E-2</v>
      </c>
      <c r="AD9" s="1">
        <f t="shared" si="3"/>
        <v>3.8995220315830817E-2</v>
      </c>
      <c r="AE9" s="1">
        <f t="shared" si="4"/>
        <v>5.548589900125548E-2</v>
      </c>
      <c r="AF9" s="1">
        <f t="shared" si="5"/>
        <v>5.5958361723319992E-2</v>
      </c>
      <c r="AG9" s="1">
        <f t="shared" si="6"/>
        <v>4.6060346324140237E-2</v>
      </c>
      <c r="AH9" s="1">
        <f t="shared" si="7"/>
        <v>4.4148496407556553E-2</v>
      </c>
      <c r="AI9" s="1">
        <f t="shared" si="8"/>
        <v>5.4797749536000667E-2</v>
      </c>
      <c r="AJ9" s="1">
        <f t="shared" si="9"/>
        <v>2.5345469114635266E-2</v>
      </c>
      <c r="AK9" s="1">
        <f t="shared" si="10"/>
        <v>4.0896821997379033E-2</v>
      </c>
      <c r="AL9" s="1">
        <f t="shared" si="11"/>
        <v>3.161438904192209E-2</v>
      </c>
      <c r="AM9" s="1">
        <f t="shared" si="12"/>
        <v>2.8519813987774718E-2</v>
      </c>
      <c r="AN9" s="1">
        <f t="shared" si="13"/>
        <v>2.5482642409843024E-2</v>
      </c>
      <c r="AO9" s="1">
        <f t="shared" si="14"/>
        <v>8.9824461717668228E-3</v>
      </c>
      <c r="BH9" s="2">
        <f t="shared" si="15"/>
        <v>-3.907232</v>
      </c>
      <c r="BI9" s="2">
        <f t="shared" si="15"/>
        <v>-3.5165673000000002</v>
      </c>
      <c r="BJ9" s="2">
        <f t="shared" si="15"/>
        <v>-3.1465687</v>
      </c>
      <c r="BK9" s="2">
        <f t="shared" si="15"/>
        <v>-3.1375894</v>
      </c>
      <c r="BL9" s="2">
        <f t="shared" si="15"/>
        <v>-3.3426749999999998</v>
      </c>
      <c r="BM9" s="2">
        <f t="shared" si="15"/>
        <v>-3.3870706999999998</v>
      </c>
      <c r="BN9" s="2">
        <f t="shared" si="15"/>
        <v>-3.1597767999999999</v>
      </c>
      <c r="BO9" s="2">
        <f t="shared" si="15"/>
        <v>-3.9615100999999999</v>
      </c>
      <c r="BP9" s="2">
        <f t="shared" si="15"/>
        <v>-3.4669733000000003</v>
      </c>
      <c r="BQ9" s="2">
        <f t="shared" si="15"/>
        <v>-3.7340450000000001</v>
      </c>
      <c r="BR9" s="2">
        <f t="shared" si="15"/>
        <v>-3.8402487999999999</v>
      </c>
      <c r="BS9" s="2">
        <f t="shared" si="15"/>
        <v>-3.9559717999999999</v>
      </c>
      <c r="BT9" s="2">
        <f t="shared" si="15"/>
        <v>-5.0154870000000003</v>
      </c>
    </row>
    <row r="10" spans="1:72">
      <c r="A10" s="6" t="s">
        <v>10</v>
      </c>
      <c r="B10" s="6">
        <v>0.312027</v>
      </c>
      <c r="C10" s="6">
        <v>4.2726800000000002E-2</v>
      </c>
      <c r="D10" s="6">
        <v>7.3</v>
      </c>
      <c r="E10" s="6">
        <v>0</v>
      </c>
      <c r="F10" s="6">
        <v>0.22828390000000001</v>
      </c>
      <c r="G10" s="6">
        <v>0.39577010000000001</v>
      </c>
      <c r="AB10" s="4" t="s">
        <v>36</v>
      </c>
      <c r="AC10" s="1">
        <f t="shared" si="2"/>
        <v>2.6951567460212343E-2</v>
      </c>
      <c r="AD10" s="1">
        <f t="shared" si="3"/>
        <v>3.9326813918031167E-2</v>
      </c>
      <c r="AE10" s="1">
        <f t="shared" si="4"/>
        <v>5.5949556110333636E-2</v>
      </c>
      <c r="AF10" s="1">
        <f t="shared" si="5"/>
        <v>5.6425731017133184E-2</v>
      </c>
      <c r="AG10" s="1">
        <f t="shared" si="6"/>
        <v>4.6449114017939601E-2</v>
      </c>
      <c r="AH10" s="1">
        <f t="shared" si="7"/>
        <v>4.4521880454518985E-2</v>
      </c>
      <c r="AI10" s="1">
        <f t="shared" si="8"/>
        <v>5.5255992667404642E-2</v>
      </c>
      <c r="AJ10" s="1">
        <f t="shared" si="9"/>
        <v>2.5564080468401345E-2</v>
      </c>
      <c r="AK10" s="1">
        <f t="shared" si="10"/>
        <v>4.1243891777251671E-2</v>
      </c>
      <c r="AL10" s="1">
        <f t="shared" si="11"/>
        <v>3.1885302576191717E-2</v>
      </c>
      <c r="AM10" s="1">
        <f t="shared" si="12"/>
        <v>2.8764996849532834E-2</v>
      </c>
      <c r="AN10" s="1">
        <f t="shared" si="13"/>
        <v>2.5702405718698716E-2</v>
      </c>
      <c r="AO10" s="1">
        <f t="shared" si="14"/>
        <v>9.0612342553601597E-3</v>
      </c>
      <c r="BH10" s="2">
        <f t="shared" si="15"/>
        <v>-3.907232</v>
      </c>
      <c r="BI10" s="2">
        <f t="shared" si="15"/>
        <v>-3.5165673000000002</v>
      </c>
      <c r="BJ10" s="2">
        <f t="shared" si="15"/>
        <v>-3.1465687</v>
      </c>
      <c r="BK10" s="2">
        <f t="shared" si="15"/>
        <v>-3.1375894</v>
      </c>
      <c r="BL10" s="2">
        <f t="shared" si="15"/>
        <v>-3.3426749999999998</v>
      </c>
      <c r="BM10" s="2">
        <f t="shared" si="15"/>
        <v>-3.3870706999999998</v>
      </c>
      <c r="BN10" s="2">
        <f t="shared" si="15"/>
        <v>-3.1597767999999999</v>
      </c>
      <c r="BO10" s="2">
        <f t="shared" si="15"/>
        <v>-3.9615100999999999</v>
      </c>
      <c r="BP10" s="2">
        <f t="shared" si="15"/>
        <v>-3.4669733000000003</v>
      </c>
      <c r="BQ10" s="2">
        <f t="shared" si="15"/>
        <v>-3.7340450000000001</v>
      </c>
      <c r="BR10" s="2">
        <f t="shared" si="15"/>
        <v>-3.8402487999999999</v>
      </c>
      <c r="BS10" s="2">
        <f t="shared" si="15"/>
        <v>-3.9559717999999999</v>
      </c>
      <c r="BT10" s="2">
        <f t="shared" si="15"/>
        <v>-5.0154870000000003</v>
      </c>
    </row>
    <row r="11" spans="1:72">
      <c r="A11" s="6" t="s">
        <v>11</v>
      </c>
      <c r="B11" s="6">
        <v>0.3208396</v>
      </c>
      <c r="C11" s="6">
        <v>4.5340199999999997E-2</v>
      </c>
      <c r="D11" s="6">
        <v>7.08</v>
      </c>
      <c r="E11" s="6">
        <v>0</v>
      </c>
      <c r="F11" s="6">
        <v>0.2319744</v>
      </c>
      <c r="G11" s="6">
        <v>0.40970469999999998</v>
      </c>
      <c r="AB11" s="4" t="s">
        <v>37</v>
      </c>
      <c r="AC11" s="1">
        <f t="shared" si="2"/>
        <v>2.7268924497364476E-2</v>
      </c>
      <c r="AD11" s="1">
        <f t="shared" si="3"/>
        <v>3.9783932679577416E-2</v>
      </c>
      <c r="AE11" s="1">
        <f t="shared" si="4"/>
        <v>5.658850941593916E-2</v>
      </c>
      <c r="AF11" s="1">
        <f t="shared" si="5"/>
        <v>5.7069793581829981E-2</v>
      </c>
      <c r="AG11" s="1">
        <f t="shared" si="6"/>
        <v>4.6984970512492848E-2</v>
      </c>
      <c r="AH11" s="1">
        <f t="shared" si="7"/>
        <v>4.5036553663376867E-2</v>
      </c>
      <c r="AI11" s="1">
        <f t="shared" si="8"/>
        <v>5.5887494259984669E-2</v>
      </c>
      <c r="AJ11" s="1">
        <f t="shared" si="9"/>
        <v>2.586553401644626E-2</v>
      </c>
      <c r="AK11" s="1">
        <f t="shared" si="10"/>
        <v>4.1722326094246504E-2</v>
      </c>
      <c r="AL11" s="1">
        <f t="shared" si="11"/>
        <v>3.2258828780723184E-2</v>
      </c>
      <c r="AM11" s="1">
        <f t="shared" si="12"/>
        <v>2.9103068515476185E-2</v>
      </c>
      <c r="AN11" s="1">
        <f t="shared" si="13"/>
        <v>2.6005446877027213E-2</v>
      </c>
      <c r="AO11" s="1">
        <f t="shared" si="14"/>
        <v>9.169916314150952E-3</v>
      </c>
      <c r="BH11" s="2">
        <f t="shared" si="15"/>
        <v>-3.595205</v>
      </c>
      <c r="BI11" s="2">
        <f t="shared" si="15"/>
        <v>-3.2045403000000001</v>
      </c>
      <c r="BJ11" s="2">
        <f t="shared" si="15"/>
        <v>-2.8345416999999999</v>
      </c>
      <c r="BK11" s="2">
        <f t="shared" si="15"/>
        <v>-2.8255623999999999</v>
      </c>
      <c r="BL11" s="2">
        <f t="shared" si="15"/>
        <v>-3.0306479999999998</v>
      </c>
      <c r="BM11" s="2">
        <f t="shared" si="15"/>
        <v>-3.0750436999999997</v>
      </c>
      <c r="BN11" s="2">
        <f t="shared" si="15"/>
        <v>-2.8477497999999999</v>
      </c>
      <c r="BO11" s="2">
        <f t="shared" si="15"/>
        <v>-3.6494830999999999</v>
      </c>
      <c r="BP11" s="2">
        <f t="shared" si="15"/>
        <v>-3.1549463000000002</v>
      </c>
      <c r="BQ11" s="2">
        <f t="shared" si="15"/>
        <v>-3.422018</v>
      </c>
      <c r="BR11" s="2">
        <f t="shared" si="15"/>
        <v>-3.5282217999999999</v>
      </c>
      <c r="BS11" s="2">
        <f t="shared" si="15"/>
        <v>-3.6439447999999999</v>
      </c>
      <c r="BT11" s="2">
        <f t="shared" si="15"/>
        <v>-4.7034600000000006</v>
      </c>
    </row>
    <row r="12" spans="1:72">
      <c r="A12" s="6" t="s">
        <v>12</v>
      </c>
      <c r="B12" s="6">
        <v>0.3328721</v>
      </c>
      <c r="C12" s="6">
        <v>5.3693999999999999E-2</v>
      </c>
      <c r="D12" s="6">
        <v>6.2</v>
      </c>
      <c r="E12" s="6">
        <v>0</v>
      </c>
      <c r="F12" s="6">
        <v>0.2276338</v>
      </c>
      <c r="G12" s="6">
        <v>0.43811030000000001</v>
      </c>
      <c r="AB12" s="4" t="s">
        <v>38</v>
      </c>
      <c r="AC12" s="1">
        <f t="shared" si="2"/>
        <v>2.398814928168734E-2</v>
      </c>
      <c r="AD12" s="1">
        <f t="shared" si="3"/>
        <v>3.5051710496318937E-2</v>
      </c>
      <c r="AE12" s="1">
        <f t="shared" si="4"/>
        <v>4.9961419368933405E-2</v>
      </c>
      <c r="AF12" s="1">
        <f t="shared" si="5"/>
        <v>5.0389350730031535E-2</v>
      </c>
      <c r="AG12" s="1">
        <f t="shared" si="6"/>
        <v>4.1433158713230563E-2</v>
      </c>
      <c r="AH12" s="1">
        <f t="shared" si="7"/>
        <v>3.9705377648512855E-2</v>
      </c>
      <c r="AI12" s="1">
        <f t="shared" si="8"/>
        <v>4.933820678977717E-2</v>
      </c>
      <c r="AJ12" s="1">
        <f t="shared" si="9"/>
        <v>2.2749654494389857E-2</v>
      </c>
      <c r="AK12" s="1">
        <f t="shared" si="10"/>
        <v>3.6768364608074193E-2</v>
      </c>
      <c r="AL12" s="1">
        <f t="shared" si="11"/>
        <v>2.8395233675661439E-2</v>
      </c>
      <c r="AM12" s="1">
        <f t="shared" si="12"/>
        <v>2.5607433193083822E-2</v>
      </c>
      <c r="AN12" s="1">
        <f t="shared" si="13"/>
        <v>2.2873108569318328E-2</v>
      </c>
      <c r="AO12" s="1">
        <f t="shared" si="14"/>
        <v>8.048649107722506E-3</v>
      </c>
      <c r="BH12" s="2">
        <f t="shared" si="15"/>
        <v>-3.5863924000000003</v>
      </c>
      <c r="BI12" s="2">
        <f t="shared" si="15"/>
        <v>-3.1957276999999999</v>
      </c>
      <c r="BJ12" s="2">
        <f t="shared" si="15"/>
        <v>-2.8257291000000002</v>
      </c>
      <c r="BK12" s="2">
        <f t="shared" si="15"/>
        <v>-2.8167498000000002</v>
      </c>
      <c r="BL12" s="2">
        <f t="shared" si="15"/>
        <v>-3.0218353999999996</v>
      </c>
      <c r="BM12" s="2">
        <f t="shared" si="15"/>
        <v>-3.0662310999999995</v>
      </c>
      <c r="BN12" s="2">
        <f t="shared" si="15"/>
        <v>-2.8389372000000002</v>
      </c>
      <c r="BO12" s="2">
        <f t="shared" si="15"/>
        <v>-3.6406704999999997</v>
      </c>
      <c r="BP12" s="2">
        <f t="shared" si="15"/>
        <v>-3.1461337</v>
      </c>
      <c r="BQ12" s="2">
        <f t="shared" si="15"/>
        <v>-3.4132053999999998</v>
      </c>
      <c r="BR12" s="2">
        <f t="shared" si="15"/>
        <v>-3.5194092000000001</v>
      </c>
      <c r="BS12" s="2">
        <f t="shared" si="15"/>
        <v>-3.6351322000000001</v>
      </c>
      <c r="BT12" s="2">
        <f t="shared" si="15"/>
        <v>-4.6946474</v>
      </c>
    </row>
    <row r="13" spans="1:72">
      <c r="A13" s="6" t="s">
        <v>13</v>
      </c>
      <c r="B13" s="6">
        <v>0.2013172</v>
      </c>
      <c r="C13" s="6">
        <v>6.04974E-2</v>
      </c>
      <c r="D13" s="6">
        <v>3.33</v>
      </c>
      <c r="E13" s="6">
        <v>1E-3</v>
      </c>
      <c r="F13" s="6">
        <v>8.2744499999999999E-2</v>
      </c>
      <c r="G13" s="6">
        <v>0.31989000000000001</v>
      </c>
      <c r="AB13" s="4" t="s">
        <v>39</v>
      </c>
      <c r="AC13" s="1">
        <f t="shared" si="2"/>
        <v>2.5611103843202053E-2</v>
      </c>
      <c r="AD13" s="1">
        <f t="shared" si="3"/>
        <v>3.7394508486526361E-2</v>
      </c>
      <c r="AE13" s="1">
        <f t="shared" si="4"/>
        <v>5.3245768481324458E-2</v>
      </c>
      <c r="AF13" s="1">
        <f t="shared" si="5"/>
        <v>5.3700240971419899E-2</v>
      </c>
      <c r="AG13" s="1">
        <f t="shared" si="6"/>
        <v>4.4182952381266037E-2</v>
      </c>
      <c r="AH13" s="1">
        <f t="shared" si="7"/>
        <v>4.2345569249980099E-2</v>
      </c>
      <c r="AI13" s="1">
        <f t="shared" si="8"/>
        <v>5.2583854913123396E-2</v>
      </c>
      <c r="AJ13" s="1">
        <f t="shared" si="9"/>
        <v>2.4290902230135216E-2</v>
      </c>
      <c r="AK13" s="1">
        <f t="shared" si="10"/>
        <v>3.9221237254910508E-2</v>
      </c>
      <c r="AL13" s="1">
        <f t="shared" si="11"/>
        <v>3.0307097500012297E-2</v>
      </c>
      <c r="AM13" s="1">
        <f t="shared" si="12"/>
        <v>2.7336874357659746E-2</v>
      </c>
      <c r="AN13" s="1">
        <f t="shared" si="13"/>
        <v>2.442251107435198E-2</v>
      </c>
      <c r="AO13" s="1">
        <f t="shared" si="14"/>
        <v>8.6026979077973523E-3</v>
      </c>
      <c r="BH13" s="2">
        <f t="shared" si="15"/>
        <v>-3.5743599000000001</v>
      </c>
      <c r="BI13" s="2">
        <f t="shared" si="15"/>
        <v>-3.1836952000000003</v>
      </c>
      <c r="BJ13" s="2">
        <f t="shared" si="15"/>
        <v>-2.8136966000000001</v>
      </c>
      <c r="BK13" s="2">
        <f t="shared" si="15"/>
        <v>-2.8047173000000001</v>
      </c>
      <c r="BL13" s="2">
        <f t="shared" si="15"/>
        <v>-3.0098028999999999</v>
      </c>
      <c r="BM13" s="2">
        <f t="shared" si="15"/>
        <v>-3.0541985999999999</v>
      </c>
      <c r="BN13" s="2">
        <f t="shared" si="15"/>
        <v>-2.8269047</v>
      </c>
      <c r="BO13" s="2">
        <f t="shared" si="15"/>
        <v>-3.628638</v>
      </c>
      <c r="BP13" s="2">
        <f t="shared" si="15"/>
        <v>-3.1341012000000004</v>
      </c>
      <c r="BQ13" s="2">
        <f t="shared" si="15"/>
        <v>-3.4011729000000002</v>
      </c>
      <c r="BR13" s="2">
        <f t="shared" si="15"/>
        <v>-3.5073767</v>
      </c>
      <c r="BS13" s="2">
        <f t="shared" si="15"/>
        <v>-3.6230997</v>
      </c>
      <c r="BT13" s="2">
        <f t="shared" si="15"/>
        <v>-4.6826148999999999</v>
      </c>
    </row>
    <row r="14" spans="1:72">
      <c r="A14" s="6" t="s">
        <v>14</v>
      </c>
      <c r="B14" s="6">
        <v>0.26844750000000001</v>
      </c>
      <c r="C14" s="6">
        <v>7.8228199999999998E-2</v>
      </c>
      <c r="D14" s="6">
        <v>3.43</v>
      </c>
      <c r="E14" s="6">
        <v>1E-3</v>
      </c>
      <c r="F14" s="6">
        <v>0.115123</v>
      </c>
      <c r="G14" s="6">
        <v>0.42177199999999998</v>
      </c>
      <c r="AB14" s="4" t="s">
        <v>40</v>
      </c>
      <c r="AC14" s="1">
        <f t="shared" si="2"/>
        <v>2.5780882904016575E-2</v>
      </c>
      <c r="AD14" s="1">
        <f t="shared" si="3"/>
        <v>3.7639383714388977E-2</v>
      </c>
      <c r="AE14" s="1">
        <f t="shared" si="4"/>
        <v>5.3588665898977234E-2</v>
      </c>
      <c r="AF14" s="1">
        <f t="shared" si="5"/>
        <v>5.4045898071123602E-2</v>
      </c>
      <c r="AG14" s="1">
        <f t="shared" si="6"/>
        <v>4.4470227583114752E-2</v>
      </c>
      <c r="AH14" s="1">
        <f t="shared" si="7"/>
        <v>4.2621430601409757E-2</v>
      </c>
      <c r="AI14" s="1">
        <f t="shared" si="8"/>
        <v>5.2922727952451662E-2</v>
      </c>
      <c r="AJ14" s="1">
        <f t="shared" si="9"/>
        <v>2.4452149141564544E-2</v>
      </c>
      <c r="AK14" s="1">
        <f t="shared" si="10"/>
        <v>3.9477584099744292E-2</v>
      </c>
      <c r="AL14" s="1">
        <f t="shared" si="11"/>
        <v>3.0507032207535586E-2</v>
      </c>
      <c r="AM14" s="1">
        <f t="shared" si="12"/>
        <v>2.7517770669734851E-2</v>
      </c>
      <c r="AN14" s="1">
        <f t="shared" si="13"/>
        <v>2.4584609613606933E-2</v>
      </c>
      <c r="AO14" s="1">
        <f t="shared" si="14"/>
        <v>8.6607283881851536E-3</v>
      </c>
      <c r="BH14" s="2">
        <f t="shared" si="15"/>
        <v>-3.7059148</v>
      </c>
      <c r="BI14" s="2">
        <f t="shared" si="15"/>
        <v>-3.3152501000000001</v>
      </c>
      <c r="BJ14" s="2">
        <f t="shared" si="15"/>
        <v>-2.9452514999999999</v>
      </c>
      <c r="BK14" s="2">
        <f t="shared" si="15"/>
        <v>-2.9362721999999999</v>
      </c>
      <c r="BL14" s="2">
        <f t="shared" si="15"/>
        <v>-3.1413577999999998</v>
      </c>
      <c r="BM14" s="2">
        <f t="shared" si="15"/>
        <v>-3.1857534999999997</v>
      </c>
      <c r="BN14" s="2">
        <f t="shared" si="15"/>
        <v>-2.9584595999999999</v>
      </c>
      <c r="BO14" s="2">
        <f t="shared" si="15"/>
        <v>-3.7601928999999998</v>
      </c>
      <c r="BP14" s="2">
        <f t="shared" si="15"/>
        <v>-3.2656561000000002</v>
      </c>
      <c r="BQ14" s="2">
        <f t="shared" si="15"/>
        <v>-3.5327278</v>
      </c>
      <c r="BR14" s="2">
        <f t="shared" si="15"/>
        <v>-3.6389315999999998</v>
      </c>
      <c r="BS14" s="2">
        <f t="shared" si="15"/>
        <v>-3.7546545999999998</v>
      </c>
      <c r="BT14" s="2">
        <f t="shared" si="15"/>
        <v>-4.8141698000000002</v>
      </c>
    </row>
    <row r="15" spans="1:72">
      <c r="A15" s="6" t="s">
        <v>15</v>
      </c>
      <c r="B15" s="6">
        <v>0.275229</v>
      </c>
      <c r="C15" s="6">
        <v>0.1007214</v>
      </c>
      <c r="D15" s="6">
        <v>2.73</v>
      </c>
      <c r="E15" s="6">
        <v>6.0000000000000001E-3</v>
      </c>
      <c r="F15" s="6">
        <v>7.7818700000000005E-2</v>
      </c>
      <c r="G15" s="6">
        <v>0.47263929999999998</v>
      </c>
      <c r="AB15" s="4" t="s">
        <v>41</v>
      </c>
      <c r="AC15" s="1">
        <f t="shared" si="2"/>
        <v>2.8103783888063803E-2</v>
      </c>
      <c r="AD15" s="1">
        <f t="shared" si="3"/>
        <v>4.0985804583614047E-2</v>
      </c>
      <c r="AE15" s="1">
        <f t="shared" si="4"/>
        <v>5.8267241412309101E-2</v>
      </c>
      <c r="AF15" s="1">
        <f t="shared" si="5"/>
        <v>5.8761913858611368E-2</v>
      </c>
      <c r="AG15" s="1">
        <f t="shared" si="6"/>
        <v>4.8393421796361094E-2</v>
      </c>
      <c r="AH15" s="1">
        <f t="shared" si="7"/>
        <v>4.6389441015321935E-2</v>
      </c>
      <c r="AI15" s="1">
        <f t="shared" si="8"/>
        <v>5.7546698749413337E-2</v>
      </c>
      <c r="AJ15" s="1">
        <f t="shared" si="9"/>
        <v>2.6658605033577348E-2</v>
      </c>
      <c r="AK15" s="1">
        <f t="shared" si="10"/>
        <v>4.2980135683135613E-2</v>
      </c>
      <c r="AL15" s="1">
        <f t="shared" si="11"/>
        <v>3.3241237364513544E-2</v>
      </c>
      <c r="AM15" s="1">
        <f t="shared" si="12"/>
        <v>2.9992350259511951E-2</v>
      </c>
      <c r="AN15" s="1">
        <f t="shared" si="13"/>
        <v>2.6802689770828076E-2</v>
      </c>
      <c r="AO15" s="1">
        <f t="shared" si="14"/>
        <v>9.4560470812257939E-3</v>
      </c>
      <c r="BH15" s="2">
        <f t="shared" si="15"/>
        <v>-3.6387844999999999</v>
      </c>
      <c r="BI15" s="2">
        <f t="shared" si="15"/>
        <v>-3.2481198</v>
      </c>
      <c r="BJ15" s="2">
        <f t="shared" si="15"/>
        <v>-2.8781211999999998</v>
      </c>
      <c r="BK15" s="2">
        <f t="shared" si="15"/>
        <v>-2.8691418999999998</v>
      </c>
      <c r="BL15" s="2">
        <f t="shared" si="15"/>
        <v>-3.0742274999999997</v>
      </c>
      <c r="BM15" s="2">
        <f t="shared" si="15"/>
        <v>-3.1186231999999996</v>
      </c>
      <c r="BN15" s="2">
        <f t="shared" si="15"/>
        <v>-2.8913292999999998</v>
      </c>
      <c r="BO15" s="2">
        <f t="shared" si="15"/>
        <v>-3.6930625999999998</v>
      </c>
      <c r="BP15" s="2">
        <f t="shared" si="15"/>
        <v>-3.1985258000000001</v>
      </c>
      <c r="BQ15" s="2">
        <f t="shared" si="15"/>
        <v>-3.4655974999999999</v>
      </c>
      <c r="BR15" s="2">
        <f t="shared" si="15"/>
        <v>-3.5718012999999997</v>
      </c>
      <c r="BS15" s="2">
        <f t="shared" si="15"/>
        <v>-3.6875242999999998</v>
      </c>
      <c r="BT15" s="2">
        <f t="shared" si="15"/>
        <v>-4.7470395000000005</v>
      </c>
    </row>
    <row r="16" spans="1:72">
      <c r="A16" s="6" t="s">
        <v>16</v>
      </c>
      <c r="B16" s="6">
        <v>0.36388720000000002</v>
      </c>
      <c r="C16" s="6">
        <v>0.12863959999999999</v>
      </c>
      <c r="D16" s="6">
        <v>2.83</v>
      </c>
      <c r="E16" s="6">
        <v>5.0000000000000001E-3</v>
      </c>
      <c r="F16" s="6">
        <v>0.1117583</v>
      </c>
      <c r="G16" s="6">
        <v>0.61601600000000001</v>
      </c>
      <c r="I16" s="2">
        <f>AVERAGE(B16:B18)</f>
        <v>0.25611166666666668</v>
      </c>
      <c r="AB16" s="4" t="s">
        <v>42</v>
      </c>
      <c r="AC16" s="1">
        <f t="shared" si="2"/>
        <v>2.3732152694118006E-2</v>
      </c>
      <c r="AD16" s="1">
        <f t="shared" si="3"/>
        <v>3.4681841321091866E-2</v>
      </c>
      <c r="AE16" s="1">
        <f t="shared" si="4"/>
        <v>4.9442282698962926E-2</v>
      </c>
      <c r="AF16" s="1">
        <f t="shared" si="5"/>
        <v>4.9866000922961465E-2</v>
      </c>
      <c r="AG16" s="1">
        <f t="shared" si="6"/>
        <v>4.099881290424616E-2</v>
      </c>
      <c r="AH16" s="1">
        <f t="shared" si="7"/>
        <v>3.9288401885763456E-2</v>
      </c>
      <c r="AI16" s="1">
        <f t="shared" si="8"/>
        <v>4.8825212964461143E-2</v>
      </c>
      <c r="AJ16" s="1">
        <f t="shared" si="9"/>
        <v>2.2506570088498185E-2</v>
      </c>
      <c r="AK16" s="1">
        <f t="shared" si="10"/>
        <v>3.6381064082525671E-2</v>
      </c>
      <c r="AL16" s="1">
        <f t="shared" si="11"/>
        <v>2.8093559347553546E-2</v>
      </c>
      <c r="AM16" s="1">
        <f t="shared" si="12"/>
        <v>2.5334604500078958E-2</v>
      </c>
      <c r="AN16" s="1">
        <f t="shared" si="13"/>
        <v>2.2628735578187217E-2</v>
      </c>
      <c r="AO16" s="1">
        <f t="shared" si="14"/>
        <v>7.9613680449262848E-3</v>
      </c>
      <c r="BH16" s="2">
        <f t="shared" si="15"/>
        <v>-3.6320030000000001</v>
      </c>
      <c r="BI16" s="2">
        <f t="shared" si="15"/>
        <v>-3.2413383000000002</v>
      </c>
      <c r="BJ16" s="2">
        <f t="shared" si="15"/>
        <v>-2.8713397000000001</v>
      </c>
      <c r="BK16" s="2">
        <f t="shared" si="15"/>
        <v>-2.8623604</v>
      </c>
      <c r="BL16" s="2">
        <f t="shared" si="15"/>
        <v>-3.0674459999999999</v>
      </c>
      <c r="BM16" s="2">
        <f t="shared" si="15"/>
        <v>-3.1118416999999998</v>
      </c>
      <c r="BN16" s="2">
        <f t="shared" si="15"/>
        <v>-2.8845478</v>
      </c>
      <c r="BO16" s="2">
        <f t="shared" si="15"/>
        <v>-3.6862811</v>
      </c>
      <c r="BP16" s="2">
        <f t="shared" si="15"/>
        <v>-3.1917443000000003</v>
      </c>
      <c r="BQ16" s="2">
        <f t="shared" si="15"/>
        <v>-3.4588160000000001</v>
      </c>
      <c r="BR16" s="2">
        <f t="shared" si="15"/>
        <v>-3.5650198</v>
      </c>
      <c r="BS16" s="2">
        <f t="shared" si="15"/>
        <v>-3.6807428</v>
      </c>
      <c r="BT16" s="2">
        <f t="shared" si="15"/>
        <v>-4.7402579999999999</v>
      </c>
    </row>
    <row r="17" spans="1:79">
      <c r="A17" s="6" t="s">
        <v>17</v>
      </c>
      <c r="B17" s="6">
        <v>0.19032579999999999</v>
      </c>
      <c r="C17" s="6">
        <v>0.1659525</v>
      </c>
      <c r="D17" s="6">
        <v>1.1499999999999999</v>
      </c>
      <c r="E17" s="6">
        <v>0.251</v>
      </c>
      <c r="F17" s="6">
        <v>-0.134935</v>
      </c>
      <c r="G17" s="6">
        <v>0.51558660000000001</v>
      </c>
      <c r="AB17" s="4" t="s">
        <v>43</v>
      </c>
      <c r="AC17" s="1">
        <f t="shared" si="2"/>
        <v>2.4289778834972655E-2</v>
      </c>
      <c r="AD17" s="1">
        <f t="shared" si="3"/>
        <v>3.5487396307566615E-2</v>
      </c>
      <c r="AE17" s="1">
        <f t="shared" si="4"/>
        <v>5.0572717079051206E-2</v>
      </c>
      <c r="AF17" s="1">
        <f t="shared" si="5"/>
        <v>5.1005603244341391E-2</v>
      </c>
      <c r="AG17" s="1">
        <f t="shared" si="6"/>
        <v>4.1944716744480838E-2</v>
      </c>
      <c r="AH17" s="1">
        <f t="shared" si="7"/>
        <v>4.0196498026692631E-2</v>
      </c>
      <c r="AI17" s="1">
        <f t="shared" si="8"/>
        <v>4.9942280097193321E-2</v>
      </c>
      <c r="AJ17" s="1">
        <f t="shared" si="9"/>
        <v>2.3036078638910513E-2</v>
      </c>
      <c r="AK17" s="1">
        <f t="shared" si="10"/>
        <v>3.7224564951662702E-2</v>
      </c>
      <c r="AL17" s="1">
        <f t="shared" si="11"/>
        <v>2.8750646000090224E-2</v>
      </c>
      <c r="AM17" s="1">
        <f t="shared" si="12"/>
        <v>2.5928882880564975E-2</v>
      </c>
      <c r="AN17" s="1">
        <f t="shared" si="13"/>
        <v>2.316105019545861E-2</v>
      </c>
      <c r="AO17" s="1">
        <f t="shared" si="14"/>
        <v>8.1515276060553279E-3</v>
      </c>
      <c r="BH17" s="2">
        <f t="shared" si="15"/>
        <v>-3.5433447999999999</v>
      </c>
      <c r="BI17" s="2">
        <f t="shared" si="15"/>
        <v>-3.1526801</v>
      </c>
      <c r="BJ17" s="2">
        <f t="shared" si="15"/>
        <v>-2.7826814999999998</v>
      </c>
      <c r="BK17" s="2">
        <f t="shared" si="15"/>
        <v>-2.7737021999999998</v>
      </c>
      <c r="BL17" s="2">
        <f t="shared" si="15"/>
        <v>-2.9787877999999997</v>
      </c>
      <c r="BM17" s="2">
        <f t="shared" si="15"/>
        <v>-3.0231834999999996</v>
      </c>
      <c r="BN17" s="2">
        <f t="shared" si="15"/>
        <v>-2.7958895999999998</v>
      </c>
      <c r="BO17" s="2">
        <f t="shared" si="15"/>
        <v>-3.5976228999999997</v>
      </c>
      <c r="BP17" s="2">
        <f t="shared" si="15"/>
        <v>-3.1030861000000001</v>
      </c>
      <c r="BQ17" s="2">
        <f t="shared" si="15"/>
        <v>-3.3701577999999999</v>
      </c>
      <c r="BR17" s="2">
        <f t="shared" si="15"/>
        <v>-3.4763615999999997</v>
      </c>
      <c r="BS17" s="2">
        <f t="shared" si="15"/>
        <v>-3.5920845999999997</v>
      </c>
      <c r="BT17" s="2">
        <f t="shared" si="15"/>
        <v>-4.6515998000000005</v>
      </c>
    </row>
    <row r="18" spans="1:79">
      <c r="A18" s="6" t="s">
        <v>18</v>
      </c>
      <c r="B18" s="6">
        <v>0.21412200000000001</v>
      </c>
      <c r="C18" s="6">
        <v>0.1448178</v>
      </c>
      <c r="D18" s="6">
        <v>1.48</v>
      </c>
      <c r="E18" s="6">
        <v>0.13900000000000001</v>
      </c>
      <c r="F18" s="6">
        <v>-6.9715600000000003E-2</v>
      </c>
      <c r="G18" s="6">
        <v>0.4979596</v>
      </c>
      <c r="BH18" s="2">
        <f t="shared" si="15"/>
        <v>-3.7169061999999999</v>
      </c>
      <c r="BI18" s="2">
        <f t="shared" si="15"/>
        <v>-3.3262415000000001</v>
      </c>
      <c r="BJ18" s="2">
        <f t="shared" si="15"/>
        <v>-2.9562428999999999</v>
      </c>
      <c r="BK18" s="2">
        <f t="shared" si="15"/>
        <v>-2.9472635999999999</v>
      </c>
      <c r="BL18" s="2">
        <f t="shared" si="15"/>
        <v>-3.1523491999999997</v>
      </c>
      <c r="BM18" s="2">
        <f t="shared" si="15"/>
        <v>-3.1967448999999997</v>
      </c>
      <c r="BN18" s="2">
        <f t="shared" si="15"/>
        <v>-2.9694509999999998</v>
      </c>
      <c r="BO18" s="2">
        <f t="shared" si="15"/>
        <v>-3.7711842999999998</v>
      </c>
      <c r="BP18" s="2">
        <f t="shared" si="15"/>
        <v>-3.2766475000000002</v>
      </c>
      <c r="BQ18" s="2">
        <f t="shared" si="15"/>
        <v>-3.5437192</v>
      </c>
      <c r="BR18" s="2">
        <f t="shared" si="15"/>
        <v>-3.6499229999999998</v>
      </c>
      <c r="BS18" s="2">
        <f t="shared" si="15"/>
        <v>-3.7656459999999998</v>
      </c>
      <c r="BT18" s="2">
        <f t="shared" si="15"/>
        <v>-4.8251612000000002</v>
      </c>
    </row>
    <row r="19" spans="1:79">
      <c r="A19" s="6" t="s">
        <v>46</v>
      </c>
      <c r="B19" s="6">
        <v>0.39066469999999998</v>
      </c>
      <c r="C19" s="6">
        <v>8.0044599999999994E-2</v>
      </c>
      <c r="D19" s="6">
        <v>4.88</v>
      </c>
      <c r="E19" s="6">
        <v>0</v>
      </c>
      <c r="F19" s="6">
        <v>0.23378019999999999</v>
      </c>
      <c r="G19" s="6">
        <v>0.54754919999999996</v>
      </c>
      <c r="BH19" s="2">
        <f t="shared" si="15"/>
        <v>-3.6931099999999999</v>
      </c>
      <c r="BI19" s="2">
        <f t="shared" si="15"/>
        <v>-3.3024453</v>
      </c>
      <c r="BJ19" s="2">
        <f t="shared" si="15"/>
        <v>-2.9324466999999999</v>
      </c>
      <c r="BK19" s="2">
        <f t="shared" si="15"/>
        <v>-2.9234673999999998</v>
      </c>
      <c r="BL19" s="2">
        <f t="shared" si="15"/>
        <v>-3.1285529999999997</v>
      </c>
      <c r="BM19" s="2">
        <f t="shared" si="15"/>
        <v>-3.1729486999999996</v>
      </c>
      <c r="BN19" s="2">
        <f t="shared" si="15"/>
        <v>-2.9456547999999998</v>
      </c>
      <c r="BO19" s="2">
        <f t="shared" si="15"/>
        <v>-3.7473880999999998</v>
      </c>
      <c r="BP19" s="2">
        <f t="shared" si="15"/>
        <v>-3.2528513000000001</v>
      </c>
      <c r="BQ19" s="2">
        <f t="shared" si="15"/>
        <v>-3.5199229999999999</v>
      </c>
      <c r="BR19" s="2">
        <f t="shared" si="15"/>
        <v>-3.6261267999999998</v>
      </c>
      <c r="BS19" s="2">
        <f t="shared" si="15"/>
        <v>-3.7418497999999998</v>
      </c>
      <c r="BT19" s="2">
        <f t="shared" si="15"/>
        <v>-4.8013650000000005</v>
      </c>
    </row>
    <row r="20" spans="1:79">
      <c r="A20" s="6" t="s">
        <v>47</v>
      </c>
      <c r="B20" s="6">
        <v>0.76066330000000004</v>
      </c>
      <c r="C20" s="6">
        <v>7.0716799999999996E-2</v>
      </c>
      <c r="D20" s="6">
        <v>10.76</v>
      </c>
      <c r="E20" s="6">
        <v>0</v>
      </c>
      <c r="F20" s="6">
        <v>0.62206090000000003</v>
      </c>
      <c r="G20" s="6">
        <v>0.89926569999999995</v>
      </c>
    </row>
    <row r="21" spans="1:79">
      <c r="A21" s="6" t="s">
        <v>48</v>
      </c>
      <c r="B21" s="6">
        <v>0.76964259999999995</v>
      </c>
      <c r="C21" s="6">
        <v>7.2558499999999998E-2</v>
      </c>
      <c r="D21" s="6">
        <v>10.61</v>
      </c>
      <c r="E21" s="6">
        <v>0</v>
      </c>
      <c r="F21" s="6">
        <v>0.62743070000000001</v>
      </c>
      <c r="G21" s="6">
        <v>0.91185459999999996</v>
      </c>
    </row>
    <row r="22" spans="1:79">
      <c r="A22" s="6" t="s">
        <v>49</v>
      </c>
      <c r="B22" s="6">
        <v>0.56455699999999998</v>
      </c>
      <c r="C22" s="6">
        <v>7.1928400000000003E-2</v>
      </c>
      <c r="D22" s="6">
        <v>7.85</v>
      </c>
      <c r="E22" s="6">
        <v>0</v>
      </c>
      <c r="F22" s="6">
        <v>0.42357990000000001</v>
      </c>
      <c r="G22" s="6">
        <v>0.7055342</v>
      </c>
      <c r="AB22" s="3" t="s">
        <v>20</v>
      </c>
    </row>
    <row r="23" spans="1:79">
      <c r="A23" s="6" t="s">
        <v>50</v>
      </c>
      <c r="B23" s="6">
        <v>0.52016130000000005</v>
      </c>
      <c r="C23" s="6">
        <v>7.2124300000000002E-2</v>
      </c>
      <c r="D23" s="6">
        <v>7.21</v>
      </c>
      <c r="E23" s="6">
        <v>0</v>
      </c>
      <c r="F23" s="6">
        <v>0.37880029999999998</v>
      </c>
      <c r="G23" s="6">
        <v>0.66152230000000001</v>
      </c>
      <c r="BH23" s="2">
        <f>$B$61</f>
        <v>-3.118579</v>
      </c>
      <c r="BI23" s="2">
        <f t="shared" ref="BI23:BT23" si="16">$B$61</f>
        <v>-3.118579</v>
      </c>
      <c r="BJ23" s="2">
        <f t="shared" si="16"/>
        <v>-3.118579</v>
      </c>
      <c r="BK23" s="2">
        <f t="shared" si="16"/>
        <v>-3.118579</v>
      </c>
      <c r="BL23" s="2">
        <f t="shared" si="16"/>
        <v>-3.118579</v>
      </c>
      <c r="BM23" s="2">
        <f t="shared" si="16"/>
        <v>-3.118579</v>
      </c>
      <c r="BN23" s="2">
        <f t="shared" si="16"/>
        <v>-3.118579</v>
      </c>
      <c r="BO23" s="2">
        <f t="shared" si="16"/>
        <v>-3.118579</v>
      </c>
      <c r="BP23" s="2">
        <f t="shared" si="16"/>
        <v>-3.118579</v>
      </c>
      <c r="BQ23" s="2">
        <f t="shared" si="16"/>
        <v>-3.118579</v>
      </c>
      <c r="BR23" s="2">
        <f t="shared" si="16"/>
        <v>-3.118579</v>
      </c>
      <c r="BS23" s="2">
        <f t="shared" si="16"/>
        <v>-3.118579</v>
      </c>
      <c r="BT23" s="2">
        <f t="shared" si="16"/>
        <v>-3.118579</v>
      </c>
      <c r="BY23" s="2" t="str">
        <f t="shared" ref="BY23" si="17">AC7</f>
        <v>Hodh Charghy</v>
      </c>
      <c r="BZ23" s="2" t="str">
        <f t="shared" ref="BZ23" si="18">AI7</f>
        <v>Adrar</v>
      </c>
      <c r="CA23" s="2" t="str">
        <f t="shared" ref="CA23" si="19">AO7</f>
        <v>Nouakchott</v>
      </c>
    </row>
    <row r="24" spans="1:79">
      <c r="A24" s="6" t="s">
        <v>51</v>
      </c>
      <c r="B24" s="6">
        <v>0.74745519999999999</v>
      </c>
      <c r="C24" s="6">
        <v>8.71783E-2</v>
      </c>
      <c r="D24" s="6">
        <v>8.57</v>
      </c>
      <c r="E24" s="6">
        <v>0</v>
      </c>
      <c r="F24" s="6">
        <v>0.57658889999999996</v>
      </c>
      <c r="G24" s="6">
        <v>0.91832159999999996</v>
      </c>
      <c r="AB24" s="4"/>
      <c r="AC24" s="4" t="s">
        <v>21</v>
      </c>
      <c r="AD24" s="4" t="s">
        <v>22</v>
      </c>
      <c r="AE24" s="4" t="s">
        <v>23</v>
      </c>
      <c r="AF24" s="4" t="s">
        <v>24</v>
      </c>
      <c r="AG24" s="4" t="s">
        <v>25</v>
      </c>
      <c r="AH24" s="4" t="s">
        <v>26</v>
      </c>
      <c r="AI24" s="4" t="s">
        <v>27</v>
      </c>
      <c r="AJ24" s="4" t="s">
        <v>28</v>
      </c>
      <c r="AK24" s="4" t="s">
        <v>29</v>
      </c>
      <c r="AL24" s="4" t="s">
        <v>30</v>
      </c>
      <c r="AM24" s="4" t="s">
        <v>31</v>
      </c>
      <c r="AN24" s="4" t="s">
        <v>32</v>
      </c>
      <c r="AO24" s="4" t="s">
        <v>33</v>
      </c>
      <c r="BH24" s="2">
        <f>0</f>
        <v>0</v>
      </c>
      <c r="BI24" s="2">
        <f>B49</f>
        <v>0.26617639999999998</v>
      </c>
      <c r="BJ24" s="2">
        <f>B50</f>
        <v>0.33651720000000002</v>
      </c>
      <c r="BK24" s="2">
        <f>B51</f>
        <v>0.53315020000000002</v>
      </c>
      <c r="BL24" s="2">
        <f>B52</f>
        <v>0.3468367</v>
      </c>
      <c r="BM24" s="2">
        <f>B53</f>
        <v>0.15906770000000001</v>
      </c>
      <c r="BN24" s="2">
        <f>B54</f>
        <v>7.0546399999999995E-2</v>
      </c>
      <c r="BO24" s="2">
        <f>B55</f>
        <v>-0.85346580000000005</v>
      </c>
      <c r="BP24" s="2">
        <f>B56</f>
        <v>0.1014698</v>
      </c>
      <c r="BQ24" s="2">
        <f>B57</f>
        <v>-0.13331779999999999</v>
      </c>
      <c r="BR24" s="2">
        <f>B58</f>
        <v>-0.80141819999999997</v>
      </c>
      <c r="BS24" s="2">
        <f>B59</f>
        <v>-1.0402450000000001</v>
      </c>
      <c r="BT24" s="2">
        <f>B60</f>
        <v>-1.447924</v>
      </c>
      <c r="BW24" s="2" t="s">
        <v>0</v>
      </c>
      <c r="BX24" s="2" t="e">
        <f>#REF!</f>
        <v>#REF!</v>
      </c>
      <c r="BY24" s="2" t="e">
        <f>#REF!</f>
        <v>#REF!</v>
      </c>
      <c r="BZ24" s="2" t="e">
        <f>#REF!</f>
        <v>#REF!</v>
      </c>
      <c r="CA24" s="2" t="e">
        <f>#REF!</f>
        <v>#REF!</v>
      </c>
    </row>
    <row r="25" spans="1:79">
      <c r="A25" s="6" t="s">
        <v>52</v>
      </c>
      <c r="B25" s="6">
        <v>-5.4278100000000003E-2</v>
      </c>
      <c r="C25" s="6">
        <v>9.0917100000000001E-2</v>
      </c>
      <c r="D25" s="6">
        <v>-0.6</v>
      </c>
      <c r="E25" s="6">
        <v>0.55100000000000005</v>
      </c>
      <c r="F25" s="6">
        <v>-0.2324724</v>
      </c>
      <c r="G25" s="6">
        <v>0.1239161</v>
      </c>
      <c r="AB25" s="4" t="s">
        <v>34</v>
      </c>
      <c r="AC25" s="1">
        <f t="shared" ref="AC25:AC34" si="20">EXP(BH29)/(1+EXP(BH29))</f>
        <v>4.2347361703291182E-2</v>
      </c>
      <c r="AD25" s="1">
        <f t="shared" ref="AD25:AD34" si="21">EXP(BI29)/(1+EXP(BI29))</f>
        <v>5.4557256563786495E-2</v>
      </c>
      <c r="AE25" s="1">
        <f t="shared" ref="AE25:AE34" si="22">EXP(BJ29)/(1+EXP(BJ29))</f>
        <v>5.8301255005905703E-2</v>
      </c>
      <c r="AF25" s="1">
        <f t="shared" ref="AF25:AF34" si="23">EXP(BK29)/(1+EXP(BK29))</f>
        <v>7.0082105914098011E-2</v>
      </c>
      <c r="AG25" s="1">
        <f t="shared" ref="AG25:AG34" si="24">EXP(BL29)/(1+EXP(BL29))</f>
        <v>5.8870407661154832E-2</v>
      </c>
      <c r="AH25" s="1">
        <f t="shared" ref="AH25:AH34" si="25">EXP(BM29)/(1+EXP(BM29))</f>
        <v>4.9288901280951029E-2</v>
      </c>
      <c r="AI25" s="1">
        <f t="shared" ref="AI25:AI34" si="26">EXP(BN29)/(1+EXP(BN29))</f>
        <v>4.5302487793620429E-2</v>
      </c>
      <c r="AJ25" s="1">
        <f t="shared" ref="AJ25:AJ34" si="27">EXP(BO29)/(1+EXP(BO29))</f>
        <v>1.8486685659934433E-2</v>
      </c>
      <c r="AK25" s="1">
        <f t="shared" ref="AK25:AK34" si="28">EXP(BP29)/(1+EXP(BP29))</f>
        <v>4.6658894237232719E-2</v>
      </c>
      <c r="AL25" s="1">
        <f t="shared" ref="AL25:AL34" si="29">EXP(BQ29)/(1+EXP(BQ29))</f>
        <v>3.7258788293085016E-2</v>
      </c>
      <c r="AM25" s="1">
        <f t="shared" ref="AM25:AM34" si="30">EXP(BR29)/(1+EXP(BR29))</f>
        <v>1.945513798270081E-2</v>
      </c>
      <c r="AN25" s="1">
        <f t="shared" ref="AN25:AN34" si="31">EXP(BS29)/(1+EXP(BS29))</f>
        <v>1.5385510400778899E-2</v>
      </c>
      <c r="AO25" s="1">
        <f t="shared" ref="AO25:AO34" si="32">EXP(BT29)/(1+EXP(BT29))</f>
        <v>1.0287316028160503E-2</v>
      </c>
      <c r="BX25" s="2" t="e">
        <f>#REF!</f>
        <v>#REF!</v>
      </c>
      <c r="BY25" s="2" t="e">
        <f>#REF!</f>
        <v>#REF!</v>
      </c>
      <c r="BZ25" s="2" t="e">
        <f>#REF!</f>
        <v>#REF!</v>
      </c>
      <c r="CA25" s="2" t="e">
        <f>#REF!</f>
        <v>#REF!</v>
      </c>
    </row>
    <row r="26" spans="1:79">
      <c r="A26" s="6" t="s">
        <v>53</v>
      </c>
      <c r="B26" s="6">
        <v>0.4402587</v>
      </c>
      <c r="C26" s="6">
        <v>9.5745399999999994E-2</v>
      </c>
      <c r="D26" s="6">
        <v>4.5999999999999996</v>
      </c>
      <c r="E26" s="6">
        <v>0</v>
      </c>
      <c r="F26" s="6">
        <v>0.25260110000000002</v>
      </c>
      <c r="G26" s="6">
        <v>0.62791629999999998</v>
      </c>
      <c r="AB26" s="4" t="s">
        <v>35</v>
      </c>
      <c r="AC26" s="1">
        <f t="shared" si="20"/>
        <v>6.6004783501392189E-2</v>
      </c>
      <c r="AD26" s="1">
        <f t="shared" si="21"/>
        <v>8.4434354767171108E-2</v>
      </c>
      <c r="AE26" s="1">
        <f t="shared" si="22"/>
        <v>9.0033423180859509E-2</v>
      </c>
      <c r="AF26" s="1">
        <f t="shared" si="23"/>
        <v>0.10749441294762482</v>
      </c>
      <c r="AG26" s="1">
        <f t="shared" si="24"/>
        <v>9.0882457478374798E-2</v>
      </c>
      <c r="AH26" s="1">
        <f t="shared" si="25"/>
        <v>7.6514389277486744E-2</v>
      </c>
      <c r="AI26" s="1">
        <f t="shared" si="26"/>
        <v>7.0489279912101521E-2</v>
      </c>
      <c r="AJ26" s="1">
        <f t="shared" si="27"/>
        <v>2.9221037248981591E-2</v>
      </c>
      <c r="AK26" s="1">
        <f t="shared" si="28"/>
        <v>7.2542505000542962E-2</v>
      </c>
      <c r="AL26" s="1">
        <f t="shared" si="29"/>
        <v>5.8246371545967311E-2</v>
      </c>
      <c r="AM26" s="1">
        <f t="shared" si="30"/>
        <v>3.0734215985675366E-2</v>
      </c>
      <c r="AN26" s="1">
        <f t="shared" si="31"/>
        <v>2.4363853409725609E-2</v>
      </c>
      <c r="AO26" s="1">
        <f t="shared" si="32"/>
        <v>1.6339937628122719E-2</v>
      </c>
      <c r="BH26" s="2">
        <f t="shared" ref="BH26:BT26" si="33">BH23+BH24</f>
        <v>-3.118579</v>
      </c>
      <c r="BI26" s="2">
        <f t="shared" si="33"/>
        <v>-2.8524026</v>
      </c>
      <c r="BJ26" s="2">
        <f t="shared" si="33"/>
        <v>-2.7820618000000001</v>
      </c>
      <c r="BK26" s="2">
        <f t="shared" si="33"/>
        <v>-2.5854287999999999</v>
      </c>
      <c r="BL26" s="2">
        <f t="shared" si="33"/>
        <v>-2.7717423000000001</v>
      </c>
      <c r="BM26" s="2">
        <f t="shared" si="33"/>
        <v>-2.9595113</v>
      </c>
      <c r="BN26" s="2">
        <f t="shared" si="33"/>
        <v>-3.0480326</v>
      </c>
      <c r="BO26" s="2">
        <f t="shared" si="33"/>
        <v>-3.9720447999999999</v>
      </c>
      <c r="BP26" s="2">
        <f t="shared" si="33"/>
        <v>-3.0171092000000002</v>
      </c>
      <c r="BQ26" s="2">
        <f t="shared" si="33"/>
        <v>-3.2518967999999999</v>
      </c>
      <c r="BR26" s="2">
        <f t="shared" si="33"/>
        <v>-3.9199972000000001</v>
      </c>
      <c r="BS26" s="2">
        <f t="shared" si="33"/>
        <v>-4.1588240000000001</v>
      </c>
      <c r="BT26" s="2">
        <f t="shared" si="33"/>
        <v>-4.566503</v>
      </c>
      <c r="BX26" s="2" t="e">
        <f>#REF!</f>
        <v>#REF!</v>
      </c>
      <c r="BY26" s="2" t="e">
        <f>#REF!</f>
        <v>#REF!</v>
      </c>
      <c r="BZ26" s="2" t="e">
        <f>#REF!</f>
        <v>#REF!</v>
      </c>
      <c r="CA26" s="2" t="e">
        <f>#REF!</f>
        <v>#REF!</v>
      </c>
    </row>
    <row r="27" spans="1:79">
      <c r="A27" s="6" t="s">
        <v>54</v>
      </c>
      <c r="B27" s="6">
        <v>0.17318700000000001</v>
      </c>
      <c r="C27" s="6">
        <v>9.4831200000000004E-2</v>
      </c>
      <c r="D27" s="6">
        <v>1.83</v>
      </c>
      <c r="E27" s="6">
        <v>6.8000000000000005E-2</v>
      </c>
      <c r="F27" s="6">
        <v>-1.26788E-2</v>
      </c>
      <c r="G27" s="6">
        <v>0.35905280000000001</v>
      </c>
      <c r="AB27" s="4" t="s">
        <v>36</v>
      </c>
      <c r="AC27" s="1">
        <f t="shared" si="20"/>
        <v>6.5330609215755633E-2</v>
      </c>
      <c r="AD27" s="1">
        <f t="shared" si="21"/>
        <v>8.3588787162936815E-2</v>
      </c>
      <c r="AE27" s="1">
        <f t="shared" si="22"/>
        <v>8.913724274130258E-2</v>
      </c>
      <c r="AF27" s="1">
        <f t="shared" si="23"/>
        <v>0.10644475922342168</v>
      </c>
      <c r="AG27" s="1">
        <f t="shared" si="24"/>
        <v>8.997866152968928E-2</v>
      </c>
      <c r="AH27" s="1">
        <f t="shared" si="25"/>
        <v>7.5741574733450459E-2</v>
      </c>
      <c r="AI27" s="1">
        <f t="shared" si="26"/>
        <v>6.9772722658355782E-2</v>
      </c>
      <c r="AJ27" s="1">
        <f t="shared" si="27"/>
        <v>2.8910943193858965E-2</v>
      </c>
      <c r="AK27" s="1">
        <f t="shared" si="28"/>
        <v>7.1806688139227637E-2</v>
      </c>
      <c r="AL27" s="1">
        <f t="shared" si="29"/>
        <v>5.7646550840775371E-2</v>
      </c>
      <c r="AM27" s="1">
        <f t="shared" si="30"/>
        <v>3.0408567051648697E-2</v>
      </c>
      <c r="AN27" s="1">
        <f t="shared" si="31"/>
        <v>2.4104024029468464E-2</v>
      </c>
      <c r="AO27" s="1">
        <f t="shared" si="32"/>
        <v>1.6164261908502425E-2</v>
      </c>
      <c r="BH27" s="2">
        <f t="shared" ref="BH27:BT38" si="34">BH$23+BH$24+$B37</f>
        <v>-3.118579</v>
      </c>
      <c r="BI27" s="2">
        <f t="shared" si="34"/>
        <v>-2.8524026</v>
      </c>
      <c r="BJ27" s="2">
        <f t="shared" si="34"/>
        <v>-2.7820618000000001</v>
      </c>
      <c r="BK27" s="2">
        <f t="shared" si="34"/>
        <v>-2.5854287999999999</v>
      </c>
      <c r="BL27" s="2">
        <f t="shared" si="34"/>
        <v>-2.7717423000000001</v>
      </c>
      <c r="BM27" s="2">
        <f t="shared" si="34"/>
        <v>-2.9595113</v>
      </c>
      <c r="BN27" s="2">
        <f t="shared" si="34"/>
        <v>-3.0480326</v>
      </c>
      <c r="BO27" s="2">
        <f t="shared" si="34"/>
        <v>-3.9720447999999999</v>
      </c>
      <c r="BP27" s="2">
        <f t="shared" si="34"/>
        <v>-3.0171092000000002</v>
      </c>
      <c r="BQ27" s="2">
        <f t="shared" si="34"/>
        <v>-3.2518967999999999</v>
      </c>
      <c r="BR27" s="2">
        <f t="shared" si="34"/>
        <v>-3.9199972000000001</v>
      </c>
      <c r="BS27" s="2">
        <f t="shared" si="34"/>
        <v>-4.1588240000000001</v>
      </c>
      <c r="BT27" s="2">
        <f t="shared" si="34"/>
        <v>-4.566503</v>
      </c>
      <c r="BX27" s="2" t="str">
        <f t="shared" ref="BX27:BX36" si="35">AB25</f>
        <v>[15,20)</v>
      </c>
      <c r="BY27" s="2">
        <f t="shared" ref="BY27:BY36" si="36">AC8</f>
        <v>1.9700154718420727E-2</v>
      </c>
      <c r="BZ27" s="2">
        <f t="shared" ref="BZ27:BZ36" si="37">AI8</f>
        <v>4.0707768782262732E-2</v>
      </c>
      <c r="CA27" s="2">
        <f t="shared" ref="CA27:CA36" si="38">AO8</f>
        <v>6.5906751204230958E-3</v>
      </c>
    </row>
    <row r="28" spans="1:79">
      <c r="A28" s="6" t="s">
        <v>55</v>
      </c>
      <c r="B28" s="6">
        <v>6.6983200000000007E-2</v>
      </c>
      <c r="C28" s="6">
        <v>0.11618879999999999</v>
      </c>
      <c r="D28" s="6">
        <v>0.57999999999999996</v>
      </c>
      <c r="E28" s="6">
        <v>0.56399999999999995</v>
      </c>
      <c r="F28" s="6">
        <v>-0.16074250000000001</v>
      </c>
      <c r="G28" s="6">
        <v>0.294709</v>
      </c>
      <c r="AB28" s="4" t="s">
        <v>37</v>
      </c>
      <c r="AC28" s="1">
        <f t="shared" si="20"/>
        <v>6.0022779102595805E-2</v>
      </c>
      <c r="AD28" s="1">
        <f t="shared" si="21"/>
        <v>7.6919636741855382E-2</v>
      </c>
      <c r="AE28" s="1">
        <f t="shared" si="22"/>
        <v>8.206505015717401E-2</v>
      </c>
      <c r="AF28" s="1">
        <f t="shared" si="23"/>
        <v>9.8147343507366369E-2</v>
      </c>
      <c r="AG28" s="1">
        <f t="shared" si="24"/>
        <v>8.2845782265048781E-2</v>
      </c>
      <c r="AH28" s="1">
        <f t="shared" si="25"/>
        <v>6.9650930466299318E-2</v>
      </c>
      <c r="AI28" s="1">
        <f t="shared" si="26"/>
        <v>6.4128751937577555E-2</v>
      </c>
      <c r="AJ28" s="1">
        <f t="shared" si="27"/>
        <v>2.6478230031884719E-2</v>
      </c>
      <c r="AK28" s="1">
        <f t="shared" si="28"/>
        <v>6.6009863490785289E-2</v>
      </c>
      <c r="AL28" s="1">
        <f t="shared" si="29"/>
        <v>5.2927665178281451E-2</v>
      </c>
      <c r="AM28" s="1">
        <f t="shared" si="30"/>
        <v>2.7853450760394406E-2</v>
      </c>
      <c r="AN28" s="1">
        <f t="shared" si="31"/>
        <v>2.2066598196679599E-2</v>
      </c>
      <c r="AO28" s="1">
        <f t="shared" si="32"/>
        <v>1.4787785910770941E-2</v>
      </c>
      <c r="BH28" s="2">
        <f t="shared" si="34"/>
        <v>-3.118579</v>
      </c>
      <c r="BI28" s="2">
        <f t="shared" si="34"/>
        <v>-2.8524026</v>
      </c>
      <c r="BJ28" s="2">
        <f t="shared" si="34"/>
        <v>-2.7820618000000001</v>
      </c>
      <c r="BK28" s="2">
        <f t="shared" si="34"/>
        <v>-2.5854287999999999</v>
      </c>
      <c r="BL28" s="2">
        <f t="shared" si="34"/>
        <v>-2.7717423000000001</v>
      </c>
      <c r="BM28" s="2">
        <f t="shared" si="34"/>
        <v>-2.9595113</v>
      </c>
      <c r="BN28" s="2">
        <f t="shared" si="34"/>
        <v>-3.0480326</v>
      </c>
      <c r="BO28" s="2">
        <f t="shared" si="34"/>
        <v>-3.9720447999999999</v>
      </c>
      <c r="BP28" s="2">
        <f t="shared" si="34"/>
        <v>-3.0171092000000002</v>
      </c>
      <c r="BQ28" s="2">
        <f t="shared" si="34"/>
        <v>-3.2518967999999999</v>
      </c>
      <c r="BR28" s="2">
        <f t="shared" si="34"/>
        <v>-3.9199972000000001</v>
      </c>
      <c r="BS28" s="2">
        <f t="shared" si="34"/>
        <v>-4.1588240000000001</v>
      </c>
      <c r="BT28" s="2">
        <f t="shared" si="34"/>
        <v>-4.566503</v>
      </c>
      <c r="BX28" s="2" t="str">
        <f t="shared" si="35"/>
        <v>[20,25)</v>
      </c>
      <c r="BY28" s="2">
        <f t="shared" si="36"/>
        <v>2.6721416375047494E-2</v>
      </c>
      <c r="BZ28" s="2">
        <f t="shared" si="37"/>
        <v>5.4797749536000667E-2</v>
      </c>
      <c r="CA28" s="2">
        <f t="shared" si="38"/>
        <v>8.9824461717668228E-3</v>
      </c>
    </row>
    <row r="29" spans="1:79">
      <c r="A29" s="6" t="s">
        <v>56</v>
      </c>
      <c r="B29" s="6">
        <v>-4.87398E-2</v>
      </c>
      <c r="C29" s="6">
        <v>0.2013133</v>
      </c>
      <c r="D29" s="6">
        <v>-0.24</v>
      </c>
      <c r="E29" s="6">
        <v>0.80900000000000005</v>
      </c>
      <c r="F29" s="6">
        <v>-0.4433067</v>
      </c>
      <c r="G29" s="6">
        <v>0.3458271</v>
      </c>
      <c r="AB29" s="4" t="s">
        <v>38</v>
      </c>
      <c r="AC29" s="1">
        <f t="shared" si="20"/>
        <v>5.2824795193987806E-2</v>
      </c>
      <c r="AD29" s="1">
        <f t="shared" si="21"/>
        <v>6.7841611459869902E-2</v>
      </c>
      <c r="AE29" s="1">
        <f t="shared" si="22"/>
        <v>7.2427412463264271E-2</v>
      </c>
      <c r="AF29" s="1">
        <f t="shared" si="23"/>
        <v>8.6799611042859035E-2</v>
      </c>
      <c r="AG29" s="1">
        <f t="shared" si="24"/>
        <v>7.3123760174642852E-2</v>
      </c>
      <c r="AH29" s="1">
        <f t="shared" si="25"/>
        <v>6.1373718364880779E-2</v>
      </c>
      <c r="AI29" s="1">
        <f t="shared" si="26"/>
        <v>5.646795601687301E-2</v>
      </c>
      <c r="AJ29" s="1">
        <f t="shared" si="27"/>
        <v>2.3203636224399214E-2</v>
      </c>
      <c r="AK29" s="1">
        <f t="shared" si="28"/>
        <v>5.8138310599780946E-2</v>
      </c>
      <c r="AL29" s="1">
        <f t="shared" si="29"/>
        <v>4.6538407689569697E-2</v>
      </c>
      <c r="AM29" s="1">
        <f t="shared" si="30"/>
        <v>2.4413046772256957E-2</v>
      </c>
      <c r="AN29" s="1">
        <f t="shared" si="31"/>
        <v>1.9326764763494438E-2</v>
      </c>
      <c r="AO29" s="1">
        <f t="shared" si="32"/>
        <v>1.2939746323986022E-2</v>
      </c>
      <c r="BH29" s="2">
        <f t="shared" si="34"/>
        <v>-3.118579</v>
      </c>
      <c r="BI29" s="2">
        <f t="shared" si="34"/>
        <v>-2.8524026</v>
      </c>
      <c r="BJ29" s="2">
        <f t="shared" si="34"/>
        <v>-2.7820618000000001</v>
      </c>
      <c r="BK29" s="2">
        <f t="shared" si="34"/>
        <v>-2.5854287999999999</v>
      </c>
      <c r="BL29" s="2">
        <f t="shared" si="34"/>
        <v>-2.7717423000000001</v>
      </c>
      <c r="BM29" s="2">
        <f t="shared" si="34"/>
        <v>-2.9595113</v>
      </c>
      <c r="BN29" s="2">
        <f t="shared" si="34"/>
        <v>-3.0480326</v>
      </c>
      <c r="BO29" s="2">
        <f t="shared" si="34"/>
        <v>-3.9720447999999999</v>
      </c>
      <c r="BP29" s="2">
        <f t="shared" si="34"/>
        <v>-3.0171092000000002</v>
      </c>
      <c r="BQ29" s="2">
        <f t="shared" si="34"/>
        <v>-3.2518967999999999</v>
      </c>
      <c r="BR29" s="2">
        <f t="shared" si="34"/>
        <v>-3.9199972000000001</v>
      </c>
      <c r="BS29" s="2">
        <f t="shared" si="34"/>
        <v>-4.1588240000000001</v>
      </c>
      <c r="BT29" s="2">
        <f t="shared" si="34"/>
        <v>-4.566503</v>
      </c>
      <c r="BX29" s="2" t="str">
        <f t="shared" si="35"/>
        <v>[25,30)</v>
      </c>
      <c r="BY29" s="2">
        <f t="shared" si="36"/>
        <v>2.6951567460212343E-2</v>
      </c>
      <c r="BZ29" s="2">
        <f t="shared" si="37"/>
        <v>5.5255992667404642E-2</v>
      </c>
      <c r="CA29" s="2">
        <f t="shared" si="38"/>
        <v>9.0612342553601597E-3</v>
      </c>
    </row>
    <row r="30" spans="1:79">
      <c r="A30" s="6" t="s">
        <v>57</v>
      </c>
      <c r="B30" s="6">
        <v>-1.108255</v>
      </c>
      <c r="C30" s="6">
        <v>7.4675599999999995E-2</v>
      </c>
      <c r="D30" s="6">
        <v>-14.84</v>
      </c>
      <c r="E30" s="6">
        <v>0</v>
      </c>
      <c r="F30" s="6">
        <v>-1.2546170000000001</v>
      </c>
      <c r="G30" s="6">
        <v>-0.96189360000000002</v>
      </c>
      <c r="AB30" s="4" t="s">
        <v>39</v>
      </c>
      <c r="AC30" s="1">
        <f t="shared" si="20"/>
        <v>4.9231623685411813E-2</v>
      </c>
      <c r="AD30" s="1">
        <f t="shared" si="21"/>
        <v>6.3295246700930244E-2</v>
      </c>
      <c r="AE30" s="1">
        <f t="shared" si="22"/>
        <v>6.7596018117435652E-2</v>
      </c>
      <c r="AF30" s="1">
        <f t="shared" si="23"/>
        <v>8.1093311189121858E-2</v>
      </c>
      <c r="AG30" s="1">
        <f t="shared" si="24"/>
        <v>6.8249332560763543E-2</v>
      </c>
      <c r="AH30" s="1">
        <f t="shared" si="25"/>
        <v>5.72341823915734E-2</v>
      </c>
      <c r="AI30" s="1">
        <f t="shared" si="26"/>
        <v>5.26407471311717E-2</v>
      </c>
      <c r="AJ30" s="1">
        <f t="shared" si="27"/>
        <v>2.1579408086833288E-2</v>
      </c>
      <c r="AK30" s="1">
        <f t="shared" si="28"/>
        <v>5.4204394467865812E-2</v>
      </c>
      <c r="AL30" s="1">
        <f t="shared" si="29"/>
        <v>4.3353267811825198E-2</v>
      </c>
      <c r="AM30" s="1">
        <f t="shared" si="30"/>
        <v>2.2706129175778963E-2</v>
      </c>
      <c r="AN30" s="1">
        <f t="shared" si="31"/>
        <v>1.796892103627579E-2</v>
      </c>
      <c r="AO30" s="1">
        <f t="shared" si="32"/>
        <v>1.2025133985412474E-2</v>
      </c>
      <c r="BH30" s="2">
        <f t="shared" si="34"/>
        <v>-2.6497440999999999</v>
      </c>
      <c r="BI30" s="2">
        <f t="shared" si="34"/>
        <v>-2.3835677</v>
      </c>
      <c r="BJ30" s="2">
        <f t="shared" si="34"/>
        <v>-2.3132269000000001</v>
      </c>
      <c r="BK30" s="2">
        <f t="shared" si="34"/>
        <v>-2.1165938999999998</v>
      </c>
      <c r="BL30" s="2">
        <f t="shared" si="34"/>
        <v>-2.3029074</v>
      </c>
      <c r="BM30" s="2">
        <f t="shared" si="34"/>
        <v>-2.4906763999999999</v>
      </c>
      <c r="BN30" s="2">
        <f t="shared" si="34"/>
        <v>-2.5791976999999999</v>
      </c>
      <c r="BO30" s="2">
        <f t="shared" si="34"/>
        <v>-3.5032098999999999</v>
      </c>
      <c r="BP30" s="2">
        <f t="shared" si="34"/>
        <v>-2.5482743000000001</v>
      </c>
      <c r="BQ30" s="2">
        <f t="shared" si="34"/>
        <v>-2.7830618999999999</v>
      </c>
      <c r="BR30" s="2">
        <f t="shared" si="34"/>
        <v>-3.4511623</v>
      </c>
      <c r="BS30" s="2">
        <f t="shared" si="34"/>
        <v>-3.6899891</v>
      </c>
      <c r="BT30" s="2">
        <f t="shared" si="34"/>
        <v>-4.0976680999999999</v>
      </c>
      <c r="BX30" s="2" t="str">
        <f t="shared" si="35"/>
        <v>[30,35)</v>
      </c>
      <c r="BY30" s="2">
        <f t="shared" si="36"/>
        <v>2.7268924497364476E-2</v>
      </c>
      <c r="BZ30" s="2">
        <f t="shared" si="37"/>
        <v>5.5887494259984669E-2</v>
      </c>
      <c r="CA30" s="2">
        <f t="shared" si="38"/>
        <v>9.169916314150952E-3</v>
      </c>
    </row>
    <row r="31" spans="1:79">
      <c r="A31" s="6" t="s">
        <v>19</v>
      </c>
      <c r="B31" s="6">
        <v>-3.907232</v>
      </c>
      <c r="C31" s="6">
        <v>6.2933100000000006E-2</v>
      </c>
      <c r="D31" s="6">
        <v>-62.09</v>
      </c>
      <c r="E31" s="6">
        <v>0</v>
      </c>
      <c r="F31" s="6">
        <v>-4.0305790000000004</v>
      </c>
      <c r="G31" s="6">
        <v>-3.7838859999999999</v>
      </c>
      <c r="AB31" s="4" t="s">
        <v>40</v>
      </c>
      <c r="AC31" s="1">
        <f t="shared" si="20"/>
        <v>4.5307422894323032E-2</v>
      </c>
      <c r="AD31" s="1">
        <f t="shared" si="21"/>
        <v>5.831880972398603E-2</v>
      </c>
      <c r="AE31" s="1">
        <f t="shared" si="22"/>
        <v>6.2303934185661533E-2</v>
      </c>
      <c r="AF31" s="1">
        <f t="shared" si="23"/>
        <v>7.4829330566096128E-2</v>
      </c>
      <c r="AG31" s="1">
        <f t="shared" si="24"/>
        <v>6.2909551684992834E-2</v>
      </c>
      <c r="AH31" s="1">
        <f t="shared" si="25"/>
        <v>5.2707467805503075E-2</v>
      </c>
      <c r="AI31" s="1">
        <f t="shared" si="26"/>
        <v>4.8458658600385972E-2</v>
      </c>
      <c r="AJ31" s="1">
        <f t="shared" si="27"/>
        <v>1.9813403597306246E-2</v>
      </c>
      <c r="AK31" s="1">
        <f t="shared" si="28"/>
        <v>4.990462454762265E-2</v>
      </c>
      <c r="AL31" s="1">
        <f t="shared" si="29"/>
        <v>3.9877971909673265E-2</v>
      </c>
      <c r="AM31" s="1">
        <f t="shared" si="30"/>
        <v>2.084988159412926E-2</v>
      </c>
      <c r="AN31" s="1">
        <f t="shared" si="31"/>
        <v>1.6493408883608396E-2</v>
      </c>
      <c r="AO31" s="1">
        <f t="shared" si="32"/>
        <v>1.1032210949200198E-2</v>
      </c>
      <c r="BH31" s="2">
        <f t="shared" si="34"/>
        <v>-2.6607322</v>
      </c>
      <c r="BI31" s="2">
        <f t="shared" si="34"/>
        <v>-2.3945558</v>
      </c>
      <c r="BJ31" s="2">
        <f t="shared" si="34"/>
        <v>-2.3242150000000001</v>
      </c>
      <c r="BK31" s="2">
        <f t="shared" si="34"/>
        <v>-2.1275819999999999</v>
      </c>
      <c r="BL31" s="2">
        <f t="shared" si="34"/>
        <v>-2.3138955000000001</v>
      </c>
      <c r="BM31" s="2">
        <f t="shared" si="34"/>
        <v>-2.5016645</v>
      </c>
      <c r="BN31" s="2">
        <f t="shared" si="34"/>
        <v>-2.5901858</v>
      </c>
      <c r="BO31" s="2">
        <f t="shared" si="34"/>
        <v>-3.5141979999999999</v>
      </c>
      <c r="BP31" s="2">
        <f t="shared" si="34"/>
        <v>-2.5592624000000002</v>
      </c>
      <c r="BQ31" s="2">
        <f t="shared" si="34"/>
        <v>-2.7940499999999999</v>
      </c>
      <c r="BR31" s="2">
        <f t="shared" si="34"/>
        <v>-3.4621504000000001</v>
      </c>
      <c r="BS31" s="2">
        <f t="shared" si="34"/>
        <v>-3.7009772000000001</v>
      </c>
      <c r="BT31" s="2">
        <f t="shared" si="34"/>
        <v>-4.1086562000000004</v>
      </c>
      <c r="BX31" s="2" t="str">
        <f t="shared" si="35"/>
        <v>[35,40)</v>
      </c>
      <c r="BY31" s="2">
        <f t="shared" si="36"/>
        <v>2.398814928168734E-2</v>
      </c>
      <c r="BZ31" s="2">
        <f t="shared" si="37"/>
        <v>4.933820678977717E-2</v>
      </c>
      <c r="CA31" s="2">
        <f t="shared" si="38"/>
        <v>8.048649107722506E-3</v>
      </c>
    </row>
    <row r="32" spans="1:79">
      <c r="AB32" s="4" t="s">
        <v>41</v>
      </c>
      <c r="AC32" s="1">
        <f t="shared" si="20"/>
        <v>3.6408517041488592E-2</v>
      </c>
      <c r="AD32" s="1">
        <f t="shared" si="21"/>
        <v>4.6990102267003439E-2</v>
      </c>
      <c r="AE32" s="1">
        <f t="shared" si="22"/>
        <v>5.0242400115570324E-2</v>
      </c>
      <c r="AF32" s="1">
        <f t="shared" si="23"/>
        <v>6.0499428979975386E-2</v>
      </c>
      <c r="AG32" s="1">
        <f t="shared" si="24"/>
        <v>5.0737118796849508E-2</v>
      </c>
      <c r="AH32" s="1">
        <f t="shared" si="25"/>
        <v>4.241968800859007E-2</v>
      </c>
      <c r="AI32" s="1">
        <f t="shared" si="26"/>
        <v>3.8966075536979054E-2</v>
      </c>
      <c r="AJ32" s="1">
        <f t="shared" si="27"/>
        <v>1.583874667116018E-2</v>
      </c>
      <c r="AK32" s="1">
        <f t="shared" si="28"/>
        <v>4.014073964836775E-2</v>
      </c>
      <c r="AL32" s="1">
        <f t="shared" si="29"/>
        <v>3.2009718116936925E-2</v>
      </c>
      <c r="AM32" s="1">
        <f t="shared" si="30"/>
        <v>1.6670838871736846E-2</v>
      </c>
      <c r="AN32" s="1">
        <f t="shared" si="31"/>
        <v>1.317580512833995E-2</v>
      </c>
      <c r="AO32" s="1">
        <f t="shared" si="32"/>
        <v>8.8032794928389248E-3</v>
      </c>
      <c r="BH32" s="2">
        <f t="shared" si="34"/>
        <v>-2.7511315000000001</v>
      </c>
      <c r="BI32" s="2">
        <f t="shared" si="34"/>
        <v>-2.4849551000000001</v>
      </c>
      <c r="BJ32" s="2">
        <f t="shared" si="34"/>
        <v>-2.4146143000000002</v>
      </c>
      <c r="BK32" s="2">
        <f t="shared" si="34"/>
        <v>-2.2179812999999999</v>
      </c>
      <c r="BL32" s="2">
        <f t="shared" si="34"/>
        <v>-2.4042948000000002</v>
      </c>
      <c r="BM32" s="2">
        <f t="shared" si="34"/>
        <v>-2.5920638</v>
      </c>
      <c r="BN32" s="2">
        <f t="shared" si="34"/>
        <v>-2.6805851000000001</v>
      </c>
      <c r="BO32" s="2">
        <f t="shared" si="34"/>
        <v>-3.6045973</v>
      </c>
      <c r="BP32" s="2">
        <f t="shared" si="34"/>
        <v>-2.6496617000000002</v>
      </c>
      <c r="BQ32" s="2">
        <f t="shared" si="34"/>
        <v>-2.8844493</v>
      </c>
      <c r="BR32" s="2">
        <f t="shared" si="34"/>
        <v>-3.5525497000000001</v>
      </c>
      <c r="BS32" s="2">
        <f t="shared" si="34"/>
        <v>-3.7913765000000001</v>
      </c>
      <c r="BT32" s="2">
        <f t="shared" si="34"/>
        <v>-4.1990555000000001</v>
      </c>
      <c r="BX32" s="2" t="str">
        <f t="shared" si="35"/>
        <v>[40,45)</v>
      </c>
      <c r="BY32" s="2">
        <f t="shared" si="36"/>
        <v>2.5611103843202053E-2</v>
      </c>
      <c r="BZ32" s="2">
        <f t="shared" si="37"/>
        <v>5.2583854913123396E-2</v>
      </c>
      <c r="CA32" s="2">
        <f t="shared" si="38"/>
        <v>8.6026979077973523E-3</v>
      </c>
    </row>
    <row r="33" spans="1:79">
      <c r="A33" s="3" t="s">
        <v>20</v>
      </c>
      <c r="AB33" s="4" t="s">
        <v>42</v>
      </c>
      <c r="AC33" s="1">
        <f t="shared" si="20"/>
        <v>3.5028978340778685E-2</v>
      </c>
      <c r="AD33" s="1">
        <f t="shared" si="21"/>
        <v>4.5228440654906825E-2</v>
      </c>
      <c r="AE33" s="1">
        <f t="shared" si="22"/>
        <v>4.8364997527384483E-2</v>
      </c>
      <c r="AF33" s="1">
        <f t="shared" si="23"/>
        <v>5.8262264705886926E-2</v>
      </c>
      <c r="AG33" s="1">
        <f t="shared" si="24"/>
        <v>4.8842180771914032E-2</v>
      </c>
      <c r="AH33" s="1">
        <f t="shared" si="25"/>
        <v>4.0822031946982404E-2</v>
      </c>
      <c r="AI33" s="1">
        <f t="shared" si="26"/>
        <v>3.7493400209118476E-2</v>
      </c>
      <c r="AJ33" s="1">
        <f t="shared" si="27"/>
        <v>1.522629209423626E-2</v>
      </c>
      <c r="AK33" s="1">
        <f t="shared" si="28"/>
        <v>3.862545362653648E-2</v>
      </c>
      <c r="AL33" s="1">
        <f t="shared" si="29"/>
        <v>3.0791526296743567E-2</v>
      </c>
      <c r="AM33" s="1">
        <f t="shared" si="30"/>
        <v>1.6026732818881274E-2</v>
      </c>
      <c r="AN33" s="1">
        <f t="shared" si="31"/>
        <v>1.2664996383085452E-2</v>
      </c>
      <c r="AO33" s="1">
        <f t="shared" si="32"/>
        <v>8.4605344975576778E-3</v>
      </c>
      <c r="BH33" s="2">
        <f t="shared" si="34"/>
        <v>-2.8865034000000001</v>
      </c>
      <c r="BI33" s="2">
        <f t="shared" si="34"/>
        <v>-2.6203270000000001</v>
      </c>
      <c r="BJ33" s="2">
        <f t="shared" si="34"/>
        <v>-2.5499862000000002</v>
      </c>
      <c r="BK33" s="2">
        <f t="shared" si="34"/>
        <v>-2.3533531999999999</v>
      </c>
      <c r="BL33" s="2">
        <f t="shared" si="34"/>
        <v>-2.5396667000000002</v>
      </c>
      <c r="BM33" s="2">
        <f t="shared" si="34"/>
        <v>-2.7274357</v>
      </c>
      <c r="BN33" s="2">
        <f t="shared" si="34"/>
        <v>-2.815957</v>
      </c>
      <c r="BO33" s="2">
        <f t="shared" si="34"/>
        <v>-3.7399692</v>
      </c>
      <c r="BP33" s="2">
        <f t="shared" si="34"/>
        <v>-2.7850336000000002</v>
      </c>
      <c r="BQ33" s="2">
        <f t="shared" si="34"/>
        <v>-3.0198212</v>
      </c>
      <c r="BR33" s="2">
        <f t="shared" si="34"/>
        <v>-3.6879216000000001</v>
      </c>
      <c r="BS33" s="2">
        <f t="shared" si="34"/>
        <v>-3.9267484000000001</v>
      </c>
      <c r="BT33" s="2">
        <f t="shared" si="34"/>
        <v>-4.3344274</v>
      </c>
      <c r="BX33" s="2" t="str">
        <f t="shared" si="35"/>
        <v>[45,50)</v>
      </c>
      <c r="BY33" s="2">
        <f t="shared" si="36"/>
        <v>2.5780882904016575E-2</v>
      </c>
      <c r="BZ33" s="2">
        <f t="shared" si="37"/>
        <v>5.2922727952451662E-2</v>
      </c>
      <c r="CA33" s="2">
        <f t="shared" si="38"/>
        <v>8.6607283881851536E-3</v>
      </c>
    </row>
    <row r="34" spans="1:79">
      <c r="AB34" s="4" t="s">
        <v>43</v>
      </c>
      <c r="AC34" s="1">
        <f t="shared" si="20"/>
        <v>2.4667412202881916E-2</v>
      </c>
      <c r="AD34" s="1">
        <f t="shared" si="21"/>
        <v>3.1949766733175608E-2</v>
      </c>
      <c r="AE34" s="1">
        <f t="shared" si="22"/>
        <v>3.4198441971372215E-2</v>
      </c>
      <c r="AF34" s="1">
        <f t="shared" si="23"/>
        <v>4.1322590509041017E-2</v>
      </c>
      <c r="AG34" s="1">
        <f t="shared" si="24"/>
        <v>3.4540927024277968E-2</v>
      </c>
      <c r="AH34" s="1">
        <f t="shared" si="25"/>
        <v>2.8798020677950991E-2</v>
      </c>
      <c r="AI34" s="1">
        <f t="shared" si="26"/>
        <v>2.642281927704361E-2</v>
      </c>
      <c r="AJ34" s="1">
        <f t="shared" si="27"/>
        <v>1.065766249794483E-2</v>
      </c>
      <c r="AK34" s="1">
        <f t="shared" si="28"/>
        <v>2.7230070598236327E-2</v>
      </c>
      <c r="AL34" s="1">
        <f t="shared" si="29"/>
        <v>2.1655268935350871E-2</v>
      </c>
      <c r="AM34" s="1">
        <f t="shared" si="30"/>
        <v>1.1220668549381736E-2</v>
      </c>
      <c r="AN34" s="1">
        <f t="shared" si="31"/>
        <v>8.8579675875090635E-3</v>
      </c>
      <c r="AO34" s="1">
        <f t="shared" si="32"/>
        <v>5.9097791859943549E-3</v>
      </c>
      <c r="BH34" s="2">
        <f t="shared" si="34"/>
        <v>-2.9607342999999999</v>
      </c>
      <c r="BI34" s="2">
        <f t="shared" si="34"/>
        <v>-2.6945579</v>
      </c>
      <c r="BJ34" s="2">
        <f t="shared" si="34"/>
        <v>-2.6242171000000001</v>
      </c>
      <c r="BK34" s="2">
        <f t="shared" si="34"/>
        <v>-2.4275840999999998</v>
      </c>
      <c r="BL34" s="2">
        <f t="shared" si="34"/>
        <v>-2.6138976</v>
      </c>
      <c r="BM34" s="2">
        <f t="shared" si="34"/>
        <v>-2.8016665999999999</v>
      </c>
      <c r="BN34" s="2">
        <f t="shared" si="34"/>
        <v>-2.8901878999999999</v>
      </c>
      <c r="BO34" s="2">
        <f t="shared" si="34"/>
        <v>-3.8142000999999999</v>
      </c>
      <c r="BP34" s="2">
        <f t="shared" si="34"/>
        <v>-2.8592645000000001</v>
      </c>
      <c r="BQ34" s="2">
        <f t="shared" si="34"/>
        <v>-3.0940520999999999</v>
      </c>
      <c r="BR34" s="2">
        <f t="shared" si="34"/>
        <v>-3.7621525</v>
      </c>
      <c r="BS34" s="2">
        <f t="shared" si="34"/>
        <v>-4.0009793</v>
      </c>
      <c r="BT34" s="2">
        <f t="shared" si="34"/>
        <v>-4.4086582999999999</v>
      </c>
      <c r="BX34" s="2" t="str">
        <f t="shared" si="35"/>
        <v>[50,55)</v>
      </c>
      <c r="BY34" s="2">
        <f t="shared" si="36"/>
        <v>2.8103783888063803E-2</v>
      </c>
      <c r="BZ34" s="2">
        <f t="shared" si="37"/>
        <v>5.7546698749413337E-2</v>
      </c>
      <c r="CA34" s="2">
        <f t="shared" si="38"/>
        <v>9.4560470812257939E-3</v>
      </c>
    </row>
    <row r="35" spans="1:79">
      <c r="A35" s="6" t="s">
        <v>1</v>
      </c>
      <c r="B35" s="6" t="s">
        <v>2</v>
      </c>
      <c r="C35" s="6" t="s">
        <v>3</v>
      </c>
      <c r="D35" s="6" t="s">
        <v>4</v>
      </c>
      <c r="E35" s="6" t="s">
        <v>5</v>
      </c>
      <c r="F35" s="6" t="s">
        <v>6</v>
      </c>
      <c r="G35" s="6" t="s">
        <v>7</v>
      </c>
      <c r="BH35" s="2">
        <f t="shared" si="34"/>
        <v>-3.0479185000000002</v>
      </c>
      <c r="BI35" s="2">
        <f t="shared" si="34"/>
        <v>-2.7817421000000002</v>
      </c>
      <c r="BJ35" s="2">
        <f t="shared" si="34"/>
        <v>-2.7114013000000003</v>
      </c>
      <c r="BK35" s="2">
        <f t="shared" si="34"/>
        <v>-2.5147683000000001</v>
      </c>
      <c r="BL35" s="2">
        <f t="shared" si="34"/>
        <v>-2.7010818000000003</v>
      </c>
      <c r="BM35" s="2">
        <f t="shared" si="34"/>
        <v>-2.8888508000000002</v>
      </c>
      <c r="BN35" s="2">
        <f t="shared" si="34"/>
        <v>-2.9773721000000002</v>
      </c>
      <c r="BO35" s="2">
        <f t="shared" si="34"/>
        <v>-3.9013843000000001</v>
      </c>
      <c r="BP35" s="2">
        <f t="shared" si="34"/>
        <v>-2.9464487000000004</v>
      </c>
      <c r="BQ35" s="2">
        <f t="shared" si="34"/>
        <v>-3.1812363000000001</v>
      </c>
      <c r="BR35" s="2">
        <f t="shared" si="34"/>
        <v>-3.8493367000000003</v>
      </c>
      <c r="BS35" s="2">
        <f t="shared" si="34"/>
        <v>-4.0881635000000003</v>
      </c>
      <c r="BT35" s="2">
        <f t="shared" si="34"/>
        <v>-4.4958425000000002</v>
      </c>
      <c r="BX35" s="2" t="str">
        <f t="shared" si="35"/>
        <v>[55,60)</v>
      </c>
      <c r="BY35" s="2">
        <f t="shared" si="36"/>
        <v>2.3732152694118006E-2</v>
      </c>
      <c r="BZ35" s="2">
        <f t="shared" si="37"/>
        <v>4.8825212964461143E-2</v>
      </c>
      <c r="CA35" s="2">
        <f t="shared" si="38"/>
        <v>7.9613680449262848E-3</v>
      </c>
    </row>
    <row r="36" spans="1:79">
      <c r="A36" s="6"/>
      <c r="B36" s="6"/>
      <c r="C36" s="6"/>
      <c r="D36" s="6"/>
      <c r="E36" s="6"/>
      <c r="F36" s="6"/>
      <c r="G36" s="6"/>
      <c r="BH36" s="2">
        <f t="shared" si="34"/>
        <v>-3.2758647000000001</v>
      </c>
      <c r="BI36" s="2">
        <f t="shared" si="34"/>
        <v>-3.0096883000000001</v>
      </c>
      <c r="BJ36" s="2">
        <f t="shared" si="34"/>
        <v>-2.9393475000000002</v>
      </c>
      <c r="BK36" s="2">
        <f t="shared" si="34"/>
        <v>-2.7427144999999999</v>
      </c>
      <c r="BL36" s="2">
        <f t="shared" si="34"/>
        <v>-2.9290280000000002</v>
      </c>
      <c r="BM36" s="2">
        <f t="shared" si="34"/>
        <v>-3.116797</v>
      </c>
      <c r="BN36" s="2">
        <f t="shared" si="34"/>
        <v>-3.2053183000000001</v>
      </c>
      <c r="BO36" s="2">
        <f t="shared" si="34"/>
        <v>-4.1293305</v>
      </c>
      <c r="BP36" s="2">
        <f t="shared" si="34"/>
        <v>-3.1743949000000002</v>
      </c>
      <c r="BQ36" s="2">
        <f t="shared" si="34"/>
        <v>-3.4091825</v>
      </c>
      <c r="BR36" s="2">
        <f t="shared" si="34"/>
        <v>-4.0772829000000002</v>
      </c>
      <c r="BS36" s="2">
        <f t="shared" si="34"/>
        <v>-4.3161097000000002</v>
      </c>
      <c r="BT36" s="2">
        <f t="shared" si="34"/>
        <v>-4.7237887000000001</v>
      </c>
      <c r="BX36" s="2" t="str">
        <f t="shared" si="35"/>
        <v>[60,max)</v>
      </c>
      <c r="BY36" s="2">
        <f t="shared" si="36"/>
        <v>2.4289778834972655E-2</v>
      </c>
      <c r="BZ36" s="2">
        <f t="shared" si="37"/>
        <v>4.9942280097193321E-2</v>
      </c>
      <c r="CA36" s="2">
        <f t="shared" si="38"/>
        <v>8.1515276060553279E-3</v>
      </c>
    </row>
    <row r="37" spans="1:79">
      <c r="A37" s="6" t="s">
        <v>63</v>
      </c>
      <c r="B37" s="6">
        <v>0</v>
      </c>
      <c r="C37" s="6" t="s">
        <v>59</v>
      </c>
      <c r="D37" s="6"/>
      <c r="E37" s="6"/>
      <c r="F37" s="6"/>
      <c r="G37" s="6"/>
      <c r="BH37" s="2">
        <f t="shared" si="34"/>
        <v>-3.3159223999999998</v>
      </c>
      <c r="BI37" s="2">
        <f t="shared" si="34"/>
        <v>-3.0497459999999998</v>
      </c>
      <c r="BJ37" s="2">
        <f t="shared" si="34"/>
        <v>-2.9794052</v>
      </c>
      <c r="BK37" s="2">
        <f t="shared" si="34"/>
        <v>-2.7827721999999997</v>
      </c>
      <c r="BL37" s="2">
        <f t="shared" si="34"/>
        <v>-2.9690856999999999</v>
      </c>
      <c r="BM37" s="2">
        <f t="shared" si="34"/>
        <v>-3.1568546999999998</v>
      </c>
      <c r="BN37" s="2">
        <f t="shared" si="34"/>
        <v>-3.2453759999999998</v>
      </c>
      <c r="BO37" s="2">
        <f t="shared" si="34"/>
        <v>-4.1693882000000002</v>
      </c>
      <c r="BP37" s="2">
        <f t="shared" si="34"/>
        <v>-3.2144526</v>
      </c>
      <c r="BQ37" s="2">
        <f t="shared" si="34"/>
        <v>-3.4492401999999998</v>
      </c>
      <c r="BR37" s="2">
        <f t="shared" si="34"/>
        <v>-4.1173406000000004</v>
      </c>
      <c r="BS37" s="2">
        <f t="shared" si="34"/>
        <v>-4.3561674000000004</v>
      </c>
      <c r="BT37" s="2">
        <f t="shared" si="34"/>
        <v>-4.7638464000000003</v>
      </c>
      <c r="BW37" s="2" t="s">
        <v>44</v>
      </c>
      <c r="BX37" s="2" t="s">
        <v>44</v>
      </c>
    </row>
    <row r="38" spans="1:79">
      <c r="A38" s="6" t="s">
        <v>8</v>
      </c>
      <c r="B38" s="6">
        <v>0</v>
      </c>
      <c r="C38" s="6" t="s">
        <v>59</v>
      </c>
      <c r="D38" s="6"/>
      <c r="E38" s="6"/>
      <c r="F38" s="6"/>
      <c r="G38" s="6"/>
      <c r="BH38" s="2">
        <f t="shared" si="34"/>
        <v>-3.6772955000000001</v>
      </c>
      <c r="BI38" s="2">
        <f t="shared" si="34"/>
        <v>-3.4111191000000001</v>
      </c>
      <c r="BJ38" s="2">
        <f t="shared" si="34"/>
        <v>-3.3407783000000002</v>
      </c>
      <c r="BK38" s="2">
        <f t="shared" si="34"/>
        <v>-3.1441452999999999</v>
      </c>
      <c r="BL38" s="2">
        <f t="shared" si="34"/>
        <v>-3.3304588000000002</v>
      </c>
      <c r="BM38" s="2">
        <f t="shared" si="34"/>
        <v>-3.5182278</v>
      </c>
      <c r="BN38" s="2">
        <f t="shared" si="34"/>
        <v>-3.6067491</v>
      </c>
      <c r="BO38" s="2">
        <f t="shared" si="34"/>
        <v>-4.5307613</v>
      </c>
      <c r="BP38" s="2">
        <f t="shared" si="34"/>
        <v>-3.5758257000000002</v>
      </c>
      <c r="BQ38" s="2">
        <f t="shared" si="34"/>
        <v>-3.8106133</v>
      </c>
      <c r="BR38" s="2">
        <f t="shared" si="34"/>
        <v>-4.4787137000000001</v>
      </c>
      <c r="BS38" s="2">
        <f t="shared" si="34"/>
        <v>-4.7175405000000001</v>
      </c>
      <c r="BT38" s="2">
        <f t="shared" si="34"/>
        <v>-5.1252195</v>
      </c>
      <c r="BW38" s="2" t="s">
        <v>20</v>
      </c>
      <c r="BX38" s="2" t="e">
        <f>BX24</f>
        <v>#REF!</v>
      </c>
      <c r="BY38" s="2" t="e">
        <f>#REF!</f>
        <v>#REF!</v>
      </c>
      <c r="BZ38" s="2" t="e">
        <f>#REF!</f>
        <v>#REF!</v>
      </c>
      <c r="CA38" s="2" t="e">
        <f>#REF!</f>
        <v>#REF!</v>
      </c>
    </row>
    <row r="39" spans="1:79">
      <c r="A39" s="6" t="s">
        <v>9</v>
      </c>
      <c r="B39" s="6">
        <v>0</v>
      </c>
      <c r="C39" s="6" t="s">
        <v>59</v>
      </c>
      <c r="D39" s="6"/>
      <c r="E39" s="6"/>
      <c r="F39" s="6"/>
      <c r="G39" s="6"/>
      <c r="BX39" s="2" t="e">
        <f t="shared" ref="BX39:BX50" si="39">BX25</f>
        <v>#REF!</v>
      </c>
      <c r="BY39" s="2" t="e">
        <f>#REF!</f>
        <v>#REF!</v>
      </c>
      <c r="BZ39" s="2" t="e">
        <f>#REF!</f>
        <v>#REF!</v>
      </c>
      <c r="CA39" s="2" t="e">
        <f>#REF!</f>
        <v>#REF!</v>
      </c>
    </row>
    <row r="40" spans="1:79">
      <c r="A40" s="6" t="s">
        <v>10</v>
      </c>
      <c r="B40" s="6">
        <v>0.4688349</v>
      </c>
      <c r="C40" s="6">
        <v>3.8112899999999998E-2</v>
      </c>
      <c r="D40" s="6">
        <v>12.3</v>
      </c>
      <c r="E40" s="6">
        <v>0</v>
      </c>
      <c r="F40" s="6">
        <v>0.39413500000000001</v>
      </c>
      <c r="G40" s="6">
        <v>0.54353479999999998</v>
      </c>
      <c r="BX40" s="2" t="e">
        <f t="shared" si="39"/>
        <v>#REF!</v>
      </c>
      <c r="BY40" s="2" t="e">
        <f>#REF!</f>
        <v>#REF!</v>
      </c>
      <c r="BZ40" s="2" t="e">
        <f>#REF!</f>
        <v>#REF!</v>
      </c>
      <c r="CA40" s="2" t="e">
        <f>#REF!</f>
        <v>#REF!</v>
      </c>
    </row>
    <row r="41" spans="1:79">
      <c r="A41" s="6" t="s">
        <v>11</v>
      </c>
      <c r="B41" s="6">
        <v>0.4578468</v>
      </c>
      <c r="C41" s="6">
        <v>4.0366600000000002E-2</v>
      </c>
      <c r="D41" s="6">
        <v>11.34</v>
      </c>
      <c r="E41" s="6">
        <v>0</v>
      </c>
      <c r="F41" s="6">
        <v>0.3787297</v>
      </c>
      <c r="G41" s="6">
        <v>0.53696379999999999</v>
      </c>
      <c r="BX41" s="2" t="str">
        <f t="shared" si="39"/>
        <v>[15,20)</v>
      </c>
      <c r="BY41" s="2">
        <f t="shared" ref="BY41:BY50" si="40">AC25</f>
        <v>4.2347361703291182E-2</v>
      </c>
      <c r="BZ41" s="2">
        <f t="shared" ref="BZ41:BZ50" si="41">AI25</f>
        <v>4.5302487793620429E-2</v>
      </c>
      <c r="CA41" s="2">
        <f t="shared" ref="CA41:CA50" si="42">AO25</f>
        <v>1.0287316028160503E-2</v>
      </c>
    </row>
    <row r="42" spans="1:79">
      <c r="A42" s="6" t="s">
        <v>12</v>
      </c>
      <c r="B42" s="6">
        <v>0.36744749999999998</v>
      </c>
      <c r="C42" s="6">
        <v>4.80685E-2</v>
      </c>
      <c r="D42" s="6">
        <v>7.64</v>
      </c>
      <c r="E42" s="6">
        <v>0</v>
      </c>
      <c r="F42" s="6">
        <v>0.2732349</v>
      </c>
      <c r="G42" s="6">
        <v>0.46166010000000002</v>
      </c>
      <c r="AB42" s="2" t="str">
        <f>CONCATENATE(A314,"",B314," ",C314," ",D314," ",E314," ",F314," ",G314," ",H314," ",I314)</f>
        <v xml:space="preserve">       </v>
      </c>
      <c r="BX42" s="2" t="str">
        <f t="shared" si="39"/>
        <v>[20,25)</v>
      </c>
      <c r="BY42" s="2">
        <f t="shared" si="40"/>
        <v>6.6004783501392189E-2</v>
      </c>
      <c r="BZ42" s="2">
        <f t="shared" si="41"/>
        <v>7.0489279912101521E-2</v>
      </c>
      <c r="CA42" s="2">
        <f t="shared" si="42"/>
        <v>1.6339937628122719E-2</v>
      </c>
    </row>
    <row r="43" spans="1:79">
      <c r="A43" s="6" t="s">
        <v>13</v>
      </c>
      <c r="B43" s="6">
        <v>0.23207559999999999</v>
      </c>
      <c r="C43" s="6">
        <v>5.2981199999999999E-2</v>
      </c>
      <c r="D43" s="6">
        <v>4.38</v>
      </c>
      <c r="E43" s="6">
        <v>0</v>
      </c>
      <c r="F43" s="6">
        <v>0.1282344</v>
      </c>
      <c r="G43" s="6">
        <v>0.33591690000000002</v>
      </c>
      <c r="AB43" s="2" t="str">
        <f>CONCATENATE(A315,"",B315," ",C315," ",D315," ",E315," ",F315," ",G315," ",H315," ",I315)</f>
        <v xml:space="preserve">       </v>
      </c>
      <c r="BX43" s="2" t="str">
        <f t="shared" si="39"/>
        <v>[25,30)</v>
      </c>
      <c r="BY43" s="2">
        <f t="shared" si="40"/>
        <v>6.5330609215755633E-2</v>
      </c>
      <c r="BZ43" s="2">
        <f t="shared" si="41"/>
        <v>6.9772722658355782E-2</v>
      </c>
      <c r="CA43" s="2">
        <f t="shared" si="42"/>
        <v>1.6164261908502425E-2</v>
      </c>
    </row>
    <row r="44" spans="1:79">
      <c r="A44" s="6" t="s">
        <v>14</v>
      </c>
      <c r="B44" s="6">
        <v>0.1578447</v>
      </c>
      <c r="C44" s="6">
        <v>6.9401199999999996E-2</v>
      </c>
      <c r="D44" s="6">
        <v>2.27</v>
      </c>
      <c r="E44" s="6">
        <v>2.3E-2</v>
      </c>
      <c r="F44" s="6">
        <v>2.1821E-2</v>
      </c>
      <c r="G44" s="6">
        <v>0.29386849999999998</v>
      </c>
      <c r="AB44" s="2" t="str">
        <f>CONCATENATE(A316,"",B316," ",C316," ",D316," ",E316," ",F316," ",G316," ",H316," ",I316)</f>
        <v xml:space="preserve">       </v>
      </c>
      <c r="BX44" s="2" t="str">
        <f t="shared" si="39"/>
        <v>[30,35)</v>
      </c>
      <c r="BY44" s="2">
        <f t="shared" si="40"/>
        <v>6.0022779102595805E-2</v>
      </c>
      <c r="BZ44" s="2">
        <f t="shared" si="41"/>
        <v>6.4128751937577555E-2</v>
      </c>
      <c r="CA44" s="2">
        <f t="shared" si="42"/>
        <v>1.4787785910770941E-2</v>
      </c>
    </row>
    <row r="45" spans="1:79">
      <c r="A45" s="6" t="s">
        <v>15</v>
      </c>
      <c r="B45" s="6">
        <v>7.0660500000000001E-2</v>
      </c>
      <c r="C45" s="6">
        <v>8.616E-2</v>
      </c>
      <c r="D45" s="6">
        <v>0.82</v>
      </c>
      <c r="E45" s="6">
        <v>0.41199999999999998</v>
      </c>
      <c r="F45" s="6">
        <v>-9.8210000000000006E-2</v>
      </c>
      <c r="G45" s="6">
        <v>0.23953099999999999</v>
      </c>
      <c r="BX45" s="2" t="str">
        <f t="shared" si="39"/>
        <v>[35,40)</v>
      </c>
      <c r="BY45" s="2">
        <f t="shared" si="40"/>
        <v>5.2824795193987806E-2</v>
      </c>
      <c r="BZ45" s="2">
        <f t="shared" si="41"/>
        <v>5.646795601687301E-2</v>
      </c>
      <c r="CA45" s="2">
        <f t="shared" si="42"/>
        <v>1.2939746323986022E-2</v>
      </c>
    </row>
    <row r="46" spans="1:79">
      <c r="A46" s="6" t="s">
        <v>16</v>
      </c>
      <c r="B46" s="6">
        <v>-0.1572857</v>
      </c>
      <c r="C46" s="6">
        <v>0.108696</v>
      </c>
      <c r="D46" s="6">
        <v>-1.45</v>
      </c>
      <c r="E46" s="6">
        <v>0.14799999999999999</v>
      </c>
      <c r="F46" s="6">
        <v>-0.37032589999999999</v>
      </c>
      <c r="G46" s="6">
        <v>5.5754499999999999E-2</v>
      </c>
      <c r="BX46" s="2" t="str">
        <f t="shared" si="39"/>
        <v>[40,45)</v>
      </c>
      <c r="BY46" s="2">
        <f t="shared" si="40"/>
        <v>4.9231623685411813E-2</v>
      </c>
      <c r="BZ46" s="2">
        <f t="shared" si="41"/>
        <v>5.26407471311717E-2</v>
      </c>
      <c r="CA46" s="2">
        <f t="shared" si="42"/>
        <v>1.2025133985412474E-2</v>
      </c>
    </row>
    <row r="47" spans="1:79">
      <c r="A47" s="6" t="s">
        <v>17</v>
      </c>
      <c r="B47" s="6">
        <v>-0.1973434</v>
      </c>
      <c r="C47" s="6">
        <v>0.1185011</v>
      </c>
      <c r="D47" s="6">
        <v>-1.67</v>
      </c>
      <c r="E47" s="6">
        <v>9.6000000000000002E-2</v>
      </c>
      <c r="F47" s="6">
        <v>-0.42960120000000002</v>
      </c>
      <c r="G47" s="6">
        <v>3.4914500000000001E-2</v>
      </c>
      <c r="BX47" s="2" t="str">
        <f t="shared" si="39"/>
        <v>[45,50)</v>
      </c>
      <c r="BY47" s="2">
        <f t="shared" si="40"/>
        <v>4.5307422894323032E-2</v>
      </c>
      <c r="BZ47" s="2">
        <f t="shared" si="41"/>
        <v>4.8458658600385972E-2</v>
      </c>
      <c r="CA47" s="2">
        <f t="shared" si="42"/>
        <v>1.1032210949200198E-2</v>
      </c>
    </row>
    <row r="48" spans="1:79">
      <c r="A48" s="6" t="s">
        <v>18</v>
      </c>
      <c r="B48" s="6">
        <v>-0.55871649999999995</v>
      </c>
      <c r="C48" s="6">
        <v>0.1186149</v>
      </c>
      <c r="D48" s="6">
        <v>-4.71</v>
      </c>
      <c r="E48" s="6">
        <v>0</v>
      </c>
      <c r="F48" s="6">
        <v>-0.79119740000000005</v>
      </c>
      <c r="G48" s="6">
        <v>-0.32623560000000001</v>
      </c>
      <c r="BX48" s="2" t="str">
        <f t="shared" si="39"/>
        <v>[50,55)</v>
      </c>
      <c r="BY48" s="2">
        <f t="shared" si="40"/>
        <v>3.6408517041488592E-2</v>
      </c>
      <c r="BZ48" s="2">
        <f t="shared" si="41"/>
        <v>3.8966075536979054E-2</v>
      </c>
      <c r="CA48" s="2">
        <f t="shared" si="42"/>
        <v>8.8032794928389248E-3</v>
      </c>
    </row>
    <row r="49" spans="1:79">
      <c r="A49" s="6" t="s">
        <v>46</v>
      </c>
      <c r="B49" s="6">
        <v>0.26617639999999998</v>
      </c>
      <c r="C49" s="6">
        <v>6.7606200000000005E-2</v>
      </c>
      <c r="D49" s="6">
        <v>3.94</v>
      </c>
      <c r="E49" s="6">
        <v>0</v>
      </c>
      <c r="F49" s="6">
        <v>0.1336707</v>
      </c>
      <c r="G49" s="6">
        <v>0.39868209999999998</v>
      </c>
      <c r="BX49" s="2" t="str">
        <f t="shared" si="39"/>
        <v>[55,60)</v>
      </c>
      <c r="BY49" s="2">
        <f t="shared" si="40"/>
        <v>3.5028978340778685E-2</v>
      </c>
      <c r="BZ49" s="2">
        <f t="shared" si="41"/>
        <v>3.7493400209118476E-2</v>
      </c>
      <c r="CA49" s="2">
        <f t="shared" si="42"/>
        <v>8.4605344975576778E-3</v>
      </c>
    </row>
    <row r="50" spans="1:79">
      <c r="A50" s="6" t="s">
        <v>47</v>
      </c>
      <c r="B50" s="6">
        <v>0.33651720000000002</v>
      </c>
      <c r="C50" s="6">
        <v>5.9769799999999998E-2</v>
      </c>
      <c r="D50" s="6">
        <v>5.63</v>
      </c>
      <c r="E50" s="6">
        <v>0</v>
      </c>
      <c r="F50" s="6">
        <v>0.21937039999999999</v>
      </c>
      <c r="G50" s="6">
        <v>0.45366390000000001</v>
      </c>
      <c r="BX50" s="2" t="str">
        <f t="shared" si="39"/>
        <v>[60,max)</v>
      </c>
      <c r="BY50" s="2">
        <f t="shared" si="40"/>
        <v>2.4667412202881916E-2</v>
      </c>
      <c r="BZ50" s="2">
        <f t="shared" si="41"/>
        <v>2.642281927704361E-2</v>
      </c>
      <c r="CA50" s="2">
        <f t="shared" si="42"/>
        <v>5.9097791859943549E-3</v>
      </c>
    </row>
    <row r="51" spans="1:79">
      <c r="A51" s="6" t="s">
        <v>48</v>
      </c>
      <c r="B51" s="6">
        <v>0.53315020000000002</v>
      </c>
      <c r="C51" s="6">
        <v>5.7497699999999999E-2</v>
      </c>
      <c r="D51" s="6">
        <v>9.27</v>
      </c>
      <c r="E51" s="6">
        <v>0</v>
      </c>
      <c r="F51" s="6">
        <v>0.42045680000000002</v>
      </c>
      <c r="G51" s="6">
        <v>0.64584359999999996</v>
      </c>
    </row>
    <row r="52" spans="1:79">
      <c r="A52" s="6" t="s">
        <v>49</v>
      </c>
      <c r="B52" s="6">
        <v>0.3468367</v>
      </c>
      <c r="C52" s="6">
        <v>5.8679799999999997E-2</v>
      </c>
      <c r="D52" s="6">
        <v>5.91</v>
      </c>
      <c r="E52" s="6">
        <v>0</v>
      </c>
      <c r="F52" s="6">
        <v>0.23182639999999999</v>
      </c>
      <c r="G52" s="6">
        <v>0.4618469</v>
      </c>
    </row>
    <row r="53" spans="1:79">
      <c r="A53" s="6" t="s">
        <v>50</v>
      </c>
      <c r="B53" s="6">
        <v>0.15906770000000001</v>
      </c>
      <c r="C53" s="6">
        <v>6.1066700000000002E-2</v>
      </c>
      <c r="D53" s="6">
        <v>2.6</v>
      </c>
      <c r="E53" s="6">
        <v>8.9999999999999993E-3</v>
      </c>
      <c r="F53" s="6">
        <v>3.9379200000000003E-2</v>
      </c>
      <c r="G53" s="6">
        <v>0.27875610000000001</v>
      </c>
    </row>
    <row r="54" spans="1:79">
      <c r="A54" s="6" t="s">
        <v>51</v>
      </c>
      <c r="B54" s="6">
        <v>7.0546399999999995E-2</v>
      </c>
      <c r="C54" s="6">
        <v>8.1452300000000005E-2</v>
      </c>
      <c r="D54" s="6">
        <v>0.87</v>
      </c>
      <c r="E54" s="6">
        <v>0.38600000000000001</v>
      </c>
      <c r="F54" s="6">
        <v>-8.9097099999999999E-2</v>
      </c>
      <c r="G54" s="6">
        <v>0.23019000000000001</v>
      </c>
    </row>
    <row r="55" spans="1:79">
      <c r="A55" s="6" t="s">
        <v>52</v>
      </c>
      <c r="B55" s="6">
        <v>-0.85346580000000005</v>
      </c>
      <c r="C55" s="6">
        <v>7.6357499999999995E-2</v>
      </c>
      <c r="D55" s="6">
        <v>-11.18</v>
      </c>
      <c r="E55" s="6">
        <v>0</v>
      </c>
      <c r="F55" s="6">
        <v>-1.0031239999999999</v>
      </c>
      <c r="G55" s="6">
        <v>-0.70380779999999998</v>
      </c>
    </row>
    <row r="56" spans="1:79">
      <c r="A56" s="6" t="s">
        <v>53</v>
      </c>
      <c r="B56" s="6">
        <v>0.1014698</v>
      </c>
      <c r="C56" s="6">
        <v>8.2815299999999994E-2</v>
      </c>
      <c r="D56" s="6">
        <v>1.23</v>
      </c>
      <c r="E56" s="6">
        <v>0.22</v>
      </c>
      <c r="F56" s="6">
        <v>-6.0845200000000002E-2</v>
      </c>
      <c r="G56" s="6">
        <v>0.26378469999999998</v>
      </c>
    </row>
    <row r="57" spans="1:79">
      <c r="A57" s="6" t="s">
        <v>54</v>
      </c>
      <c r="B57" s="6">
        <v>-0.13331779999999999</v>
      </c>
      <c r="C57" s="6">
        <v>7.2421399999999997E-2</v>
      </c>
      <c r="D57" s="6">
        <v>-1.84</v>
      </c>
      <c r="E57" s="6">
        <v>6.6000000000000003E-2</v>
      </c>
      <c r="F57" s="6">
        <v>-0.27526109999999998</v>
      </c>
      <c r="G57" s="6">
        <v>8.6256000000000006E-3</v>
      </c>
    </row>
    <row r="58" spans="1:79">
      <c r="A58" s="6" t="s">
        <v>55</v>
      </c>
      <c r="B58" s="6">
        <v>-0.80141819999999997</v>
      </c>
      <c r="C58" s="6">
        <v>0.1135269</v>
      </c>
      <c r="D58" s="6">
        <v>-7.06</v>
      </c>
      <c r="E58" s="6">
        <v>0</v>
      </c>
      <c r="F58" s="6">
        <v>-1.023927</v>
      </c>
      <c r="G58" s="6">
        <v>-0.57890949999999997</v>
      </c>
    </row>
    <row r="59" spans="1:79">
      <c r="A59" s="6" t="s">
        <v>56</v>
      </c>
      <c r="B59" s="6">
        <v>-1.0402450000000001</v>
      </c>
      <c r="C59" s="6">
        <v>0.1874228</v>
      </c>
      <c r="D59" s="6">
        <v>-5.55</v>
      </c>
      <c r="E59" s="6">
        <v>0</v>
      </c>
      <c r="F59" s="6">
        <v>-1.4075869999999999</v>
      </c>
      <c r="G59" s="6">
        <v>-0.67290289999999997</v>
      </c>
    </row>
    <row r="60" spans="1:79">
      <c r="A60" s="6" t="s">
        <v>57</v>
      </c>
      <c r="B60" s="6">
        <v>-1.447924</v>
      </c>
      <c r="C60" s="6">
        <v>5.8658200000000001E-2</v>
      </c>
      <c r="D60" s="6">
        <v>-24.68</v>
      </c>
      <c r="E60" s="6">
        <v>0</v>
      </c>
      <c r="F60" s="6">
        <v>-1.5628919999999999</v>
      </c>
      <c r="G60" s="6">
        <v>-1.332956</v>
      </c>
    </row>
    <row r="61" spans="1:79">
      <c r="A61" s="6" t="s">
        <v>19</v>
      </c>
      <c r="B61" s="6">
        <v>-3.118579</v>
      </c>
      <c r="C61" s="6">
        <v>5.0603799999999997E-2</v>
      </c>
      <c r="D61" s="6">
        <v>-61.63</v>
      </c>
      <c r="E61" s="6">
        <v>0</v>
      </c>
      <c r="F61" s="6">
        <v>-3.2177609999999999</v>
      </c>
      <c r="G61" s="6">
        <v>-3.0193970000000001</v>
      </c>
    </row>
    <row r="65" spans="28:28">
      <c r="AB65" s="2" t="str">
        <f>CONCATENATE(A337,"",B337," ",C337," ",D337," ",E337," ",F337," ",G337," ",H337," ",I337)</f>
        <v xml:space="preserve">       </v>
      </c>
    </row>
    <row r="66" spans="28:28">
      <c r="AB66" s="2" t="str">
        <f>CONCATENATE(A338,"",B338," ",C338," ",D338," ",E338," ",F338," ",G338," ",H338," ",I338)</f>
        <v xml:space="preserve">       </v>
      </c>
    </row>
    <row r="67" spans="28:28">
      <c r="AB67" s="2" t="str">
        <f>CONCATENATE(A339,"",B339," ",C339," ",D339," ",E339," ",F339," ",G339," ",H339," ",I339)</f>
        <v xml:space="preserve">       </v>
      </c>
    </row>
    <row r="134" spans="28:28">
      <c r="AB134" s="2" t="str">
        <f>CONCATENATE(A406,"",B406," ",C406," ",D406," ",E406," ",F406," ",G406," ",H406," ",I406)</f>
        <v xml:space="preserve">       </v>
      </c>
    </row>
    <row r="135" spans="28:28">
      <c r="AB135" s="2" t="str">
        <f>CONCATENATE(A407,"",B407," ",C407," ",D407," ",E407," ",F407," ",G407," ",H407," ",I407)</f>
        <v xml:space="preserve">       </v>
      </c>
    </row>
    <row r="136" spans="28:28">
      <c r="AB136" s="2" t="str">
        <f>CONCATENATE(A408,"",B408," ",C408," ",D408," ",E408," ",F408," ",G408," ",H408," ",I408)</f>
        <v xml:space="preserve">       </v>
      </c>
    </row>
    <row r="157" spans="28:28">
      <c r="AB157" s="2" t="str">
        <f>CONCATENATE(A429,"",B429," ",C429," ",D429," ",E429," ",F429," ",G429," ",H429," ",I429)</f>
        <v xml:space="preserve">       </v>
      </c>
    </row>
    <row r="158" spans="28:28">
      <c r="AB158" s="2" t="str">
        <f>CONCATENATE(A430,"",B430," ",C430," ",D430," ",E430," ",F430," ",G430," ",H430," ",I430)</f>
        <v xml:space="preserve">       </v>
      </c>
    </row>
    <row r="159" spans="28:28">
      <c r="AB159" s="2" t="str">
        <f>CONCATENATE(A431,"",B431," ",C431," ",D431," ",E431," ",F431," ",G431," ",H431," ",I431)</f>
        <v xml:space="preserve">       </v>
      </c>
    </row>
    <row r="180" spans="28:28">
      <c r="AB180" s="2" t="str">
        <f>CONCATENATE(A452,"",B452," ",C452," ",D452," ",E452," ",F452," ",G452," ",H452," ",I452)</f>
        <v xml:space="preserve">       </v>
      </c>
    </row>
    <row r="181" spans="28:28">
      <c r="AB181" s="2" t="str">
        <f>CONCATENATE(A453,"",B453," ",C453," ",D453," ",E453," ",F453," ",G453," ",H453," ",I453)</f>
        <v xml:space="preserve">       </v>
      </c>
    </row>
    <row r="182" spans="28:28">
      <c r="AB182" s="2" t="str">
        <f>CONCATENATE(A454,"",B454," ",C454," ",D454," ",E454," ",F454," ",G454," ",H454," ",I454)</f>
        <v xml:space="preserve">       </v>
      </c>
    </row>
    <row r="203" spans="28:28">
      <c r="AB203" s="2" t="str">
        <f>CONCATENATE(A475,"",B475," ",C475," ",D475," ",E475," ",F475," ",G475," ",H475," ",I475)</f>
        <v xml:space="preserve">       </v>
      </c>
    </row>
    <row r="204" spans="28:28">
      <c r="AB204" s="2" t="str">
        <f>CONCATENATE(A476,"",B476," ",C476," ",D476," ",E476," ",F476," ",G476," ",H476," ",I476)</f>
        <v xml:space="preserve">       </v>
      </c>
    </row>
    <row r="205" spans="28:28">
      <c r="AB205" s="2" t="str">
        <f>CONCATENATE(A477,"",B477," ",C477," ",D477," ",E477," ",F477," ",G477," ",H477," ",I477)</f>
        <v xml:space="preserve">       </v>
      </c>
    </row>
    <row r="295" spans="28:28">
      <c r="AB295" s="2" t="str">
        <f>CONCATENATE(A567,"",B567," ",C567," ",D567," ",E567," ",F567," ",G567," ",H567," ",I567)</f>
        <v xml:space="preserve">       </v>
      </c>
    </row>
    <row r="296" spans="28:28">
      <c r="AB296" s="2" t="str">
        <f>CONCATENATE(A568,"",B568," ",C568," ",D568," ",E568," ",F568," ",G568," ",H568," ",I568)</f>
        <v xml:space="preserve">       </v>
      </c>
    </row>
    <row r="297" spans="28:28">
      <c r="AB297" s="2" t="str">
        <f>CONCATENATE(A569,"",B569," ",C569," ",D569," ",E569," ",F569," ",G569," ",H569," ",I569)</f>
        <v xml:space="preserve">       </v>
      </c>
    </row>
    <row r="341" spans="28:28">
      <c r="AB341" s="2" t="str">
        <f>CONCATENATE(A613,"",B613," ",C613," ",D613," ",E613," ",F613," ",G613," ",H613," ",I613)</f>
        <v xml:space="preserve">       </v>
      </c>
    </row>
    <row r="342" spans="28:28">
      <c r="AB342" s="2" t="str">
        <f>CONCATENATE(A614,"",B614," ",C614," ",D614," ",E614," ",F614," ",G614," ",H614," ",I614)</f>
        <v xml:space="preserve">       </v>
      </c>
    </row>
    <row r="343" spans="28:28">
      <c r="AB343" s="2" t="str">
        <f>CONCATENATE(A615,"",B615," ",C615," ",D615," ",E615," ",F615," ",G615," ",H615," ",I615)</f>
        <v xml:space="preserve">       </v>
      </c>
    </row>
    <row r="364" spans="28:28">
      <c r="AB364" s="2" t="str">
        <f>CONCATENATE(A636,"",B636," ",C636," ",D636," ",E636," ",F636," ",G636," ",H636," ",I636)</f>
        <v xml:space="preserve">       </v>
      </c>
    </row>
    <row r="365" spans="28:28">
      <c r="AB365" s="2" t="str">
        <f>CONCATENATE(A637,"",B637," ",C637," ",D637," ",E637," ",F637," ",G637," ",H637," ",I637)</f>
        <v xml:space="preserve">       </v>
      </c>
    </row>
    <row r="366" spans="28:28">
      <c r="AB366" s="2" t="str">
        <f>CONCATENATE(A638,"",B638," ",C638," ",D638," ",E638," ",F638," ",G638," ",H638," ",I638)</f>
        <v xml:space="preserve">       </v>
      </c>
    </row>
    <row r="387" spans="28:28">
      <c r="AB387" s="2" t="str">
        <f>CONCATENATE(A659,"",B659," ",C659," ",D659," ",E659," ",F659," ",G659," ",H659," ",I659)</f>
        <v xml:space="preserve">       </v>
      </c>
    </row>
    <row r="388" spans="28:28">
      <c r="AB388" s="2" t="str">
        <f>CONCATENATE(A660,"",B660," ",C660," ",D660," ",E660," ",F660," ",G660," ",H660," ",I660)</f>
        <v xml:space="preserve">       </v>
      </c>
    </row>
    <row r="406" spans="28:28">
      <c r="AB406" s="2" t="str">
        <f>CONCATENATE(A678,"",B678," ",C678," ",D678," ",E678," ",F678," ",G678," ",H678," ",I678)</f>
        <v xml:space="preserve">       </v>
      </c>
    </row>
    <row r="407" spans="28:28">
      <c r="AB407" s="2" t="str">
        <f>CONCATENATE(A679,"",B679," ",C679," ",D679," ",E679," ",F679," ",G679," ",H679," ",I679)</f>
        <v xml:space="preserve">       </v>
      </c>
    </row>
    <row r="408" spans="28:28">
      <c r="AB408" s="2" t="str">
        <f>CONCATENATE(A680,"",B680," ",C680," ",D680," ",E680," ",F680," ",G680," ",H680," ",I680)</f>
        <v xml:space="preserve">       </v>
      </c>
    </row>
    <row r="409" spans="28:28">
      <c r="AB409" s="2" t="str">
        <f>CONCATENATE(A681,"",B681," ",C681," ",D681," ",E681," ",F681," ",G681," ",H681," ",I681)</f>
        <v xml:space="preserve">       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A409"/>
  <sheetViews>
    <sheetView tabSelected="1" topLeftCell="X1" zoomScale="70" zoomScaleNormal="70" workbookViewId="0">
      <selection activeCell="AC25" sqref="AC25:AO34"/>
    </sheetView>
  </sheetViews>
  <sheetFormatPr defaultColWidth="9.140625" defaultRowHeight="15"/>
  <cols>
    <col min="1" max="1" width="20" style="2" bestFit="1" customWidth="1"/>
    <col min="2" max="28" width="9.140625" style="2"/>
    <col min="29" max="41" width="9.28515625" style="2" bestFit="1" customWidth="1"/>
    <col min="42" max="16384" width="9.140625" style="2"/>
  </cols>
  <sheetData>
    <row r="1" spans="1:72" s="5" customFormat="1">
      <c r="A1" s="5" t="s">
        <v>58</v>
      </c>
    </row>
    <row r="3" spans="1:72" s="3" customFormat="1">
      <c r="A3" s="3" t="s">
        <v>0</v>
      </c>
      <c r="AB3" s="3" t="s">
        <v>45</v>
      </c>
    </row>
    <row r="4" spans="1:72">
      <c r="BH4" s="2">
        <f>$B$31</f>
        <v>-3.1043820000000002</v>
      </c>
      <c r="BI4" s="2">
        <f t="shared" ref="BI4:BT4" si="0">$B$31</f>
        <v>-3.1043820000000002</v>
      </c>
      <c r="BJ4" s="2">
        <f t="shared" si="0"/>
        <v>-3.1043820000000002</v>
      </c>
      <c r="BK4" s="2">
        <f t="shared" si="0"/>
        <v>-3.1043820000000002</v>
      </c>
      <c r="BL4" s="2">
        <f t="shared" si="0"/>
        <v>-3.1043820000000002</v>
      </c>
      <c r="BM4" s="2">
        <f t="shared" si="0"/>
        <v>-3.1043820000000002</v>
      </c>
      <c r="BN4" s="2">
        <f t="shared" si="0"/>
        <v>-3.1043820000000002</v>
      </c>
      <c r="BO4" s="2">
        <f t="shared" si="0"/>
        <v>-3.1043820000000002</v>
      </c>
      <c r="BP4" s="2">
        <f t="shared" si="0"/>
        <v>-3.1043820000000002</v>
      </c>
      <c r="BQ4" s="2">
        <f t="shared" si="0"/>
        <v>-3.1043820000000002</v>
      </c>
      <c r="BR4" s="2">
        <f t="shared" si="0"/>
        <v>-3.1043820000000002</v>
      </c>
      <c r="BS4" s="2">
        <f t="shared" si="0"/>
        <v>-3.1043820000000002</v>
      </c>
      <c r="BT4" s="2">
        <f t="shared" si="0"/>
        <v>-3.1043820000000002</v>
      </c>
    </row>
    <row r="5" spans="1:72">
      <c r="A5" s="6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  <c r="G5" s="6" t="s">
        <v>7</v>
      </c>
      <c r="AB5" s="3" t="s">
        <v>0</v>
      </c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BH5" s="2">
        <f>0</f>
        <v>0</v>
      </c>
      <c r="BI5" s="2">
        <f>B19</f>
        <v>1.5446700000000001E-2</v>
      </c>
      <c r="BJ5" s="2">
        <f>B20</f>
        <v>0.16464799999999999</v>
      </c>
      <c r="BK5" s="2">
        <f>B21</f>
        <v>-1.26184E-2</v>
      </c>
      <c r="BL5" s="2">
        <f>B22</f>
        <v>4.6535199999999999E-2</v>
      </c>
      <c r="BM5" s="2">
        <f>B23</f>
        <v>0.1177503</v>
      </c>
      <c r="BN5" s="2">
        <f>B24</f>
        <v>0.3727627</v>
      </c>
      <c r="BO5" s="2">
        <f>B25</f>
        <v>-0.37423689999999998</v>
      </c>
      <c r="BP5" s="2">
        <f>B26</f>
        <v>0.4735916</v>
      </c>
      <c r="BQ5" s="2">
        <f>B27</f>
        <v>-0.22090870000000001</v>
      </c>
      <c r="BR5" s="2">
        <f>B28</f>
        <v>-0.61731190000000002</v>
      </c>
      <c r="BS5" s="2">
        <f>B29</f>
        <v>7.0682900000000007E-2</v>
      </c>
      <c r="BT5" s="2">
        <f>B30</f>
        <v>-2.121715</v>
      </c>
    </row>
    <row r="6" spans="1:72">
      <c r="A6" s="6"/>
      <c r="B6" s="6"/>
      <c r="C6" s="6"/>
      <c r="D6" s="6"/>
      <c r="E6" s="6"/>
      <c r="F6" s="6"/>
      <c r="G6" s="6"/>
    </row>
    <row r="7" spans="1:72">
      <c r="A7" s="6" t="s">
        <v>63</v>
      </c>
      <c r="B7" s="6">
        <v>0</v>
      </c>
      <c r="C7" s="6" t="s">
        <v>59</v>
      </c>
      <c r="D7" s="6"/>
      <c r="E7" s="6"/>
      <c r="F7" s="6"/>
      <c r="G7" s="6"/>
      <c r="AB7" s="4"/>
      <c r="AC7" s="4" t="s">
        <v>21</v>
      </c>
      <c r="AD7" s="4" t="s">
        <v>22</v>
      </c>
      <c r="AE7" s="4" t="s">
        <v>23</v>
      </c>
      <c r="AF7" s="4" t="s">
        <v>24</v>
      </c>
      <c r="AG7" s="4" t="s">
        <v>25</v>
      </c>
      <c r="AH7" s="4" t="s">
        <v>26</v>
      </c>
      <c r="AI7" s="4" t="s">
        <v>27</v>
      </c>
      <c r="AJ7" s="4" t="s">
        <v>28</v>
      </c>
      <c r="AK7" s="4" t="s">
        <v>29</v>
      </c>
      <c r="AL7" s="4" t="s">
        <v>30</v>
      </c>
      <c r="AM7" s="4" t="s">
        <v>31</v>
      </c>
      <c r="AN7" s="4" t="s">
        <v>32</v>
      </c>
      <c r="AO7" s="4" t="s">
        <v>33</v>
      </c>
      <c r="BH7" s="2">
        <f t="shared" ref="BH7:BT7" si="1">BH4+BH5</f>
        <v>-3.1043820000000002</v>
      </c>
      <c r="BI7" s="2">
        <f t="shared" si="1"/>
        <v>-3.0889353000000002</v>
      </c>
      <c r="BJ7" s="2">
        <f t="shared" si="1"/>
        <v>-2.9397340000000001</v>
      </c>
      <c r="BK7" s="2">
        <f t="shared" si="1"/>
        <v>-3.1170004000000002</v>
      </c>
      <c r="BL7" s="2">
        <f t="shared" si="1"/>
        <v>-3.0578468000000001</v>
      </c>
      <c r="BM7" s="2">
        <f t="shared" si="1"/>
        <v>-2.9866317000000002</v>
      </c>
      <c r="BN7" s="2">
        <f t="shared" si="1"/>
        <v>-2.7316193000000002</v>
      </c>
      <c r="BO7" s="2">
        <f t="shared" si="1"/>
        <v>-3.4786189000000003</v>
      </c>
      <c r="BP7" s="2">
        <f t="shared" si="1"/>
        <v>-2.6307904000000004</v>
      </c>
      <c r="BQ7" s="2">
        <f t="shared" si="1"/>
        <v>-3.3252907</v>
      </c>
      <c r="BR7" s="2">
        <f t="shared" si="1"/>
        <v>-3.7216939</v>
      </c>
      <c r="BS7" s="2">
        <f t="shared" si="1"/>
        <v>-3.0336991000000002</v>
      </c>
      <c r="BT7" s="2">
        <f t="shared" si="1"/>
        <v>-5.2260970000000002</v>
      </c>
    </row>
    <row r="8" spans="1:72">
      <c r="A8" s="6" t="s">
        <v>8</v>
      </c>
      <c r="B8" s="6">
        <v>0</v>
      </c>
      <c r="C8" s="6" t="s">
        <v>59</v>
      </c>
      <c r="D8" s="6"/>
      <c r="E8" s="6"/>
      <c r="F8" s="6"/>
      <c r="G8" s="6"/>
      <c r="AB8" s="4" t="s">
        <v>34</v>
      </c>
      <c r="AC8" s="1">
        <f t="shared" ref="AC8:AC17" si="2">EXP(BH10)/(1+EXP(BH10))</f>
        <v>4.2926863189287276E-2</v>
      </c>
      <c r="AD8" s="1">
        <f t="shared" ref="AD8:AD17" si="3">EXP(BI10)/(1+EXP(BI10))</f>
        <v>4.3565977303661046E-2</v>
      </c>
      <c r="AE8" s="1">
        <f t="shared" ref="AE8:AE17" si="4">EXP(BJ10)/(1+EXP(BJ10))</f>
        <v>5.0223960275051251E-2</v>
      </c>
      <c r="AF8" s="1">
        <f t="shared" ref="AF8:AF17" si="5">EXP(BK10)/(1+EXP(BK10))</f>
        <v>4.2411426617028389E-2</v>
      </c>
      <c r="AG8" s="1">
        <f t="shared" ref="AG8:AG17" si="6">EXP(BL10)/(1+EXP(BL10))</f>
        <v>4.4879911088844142E-2</v>
      </c>
      <c r="AH8" s="1">
        <f t="shared" ref="AH8:AH17" si="7">EXP(BM10)/(1+EXP(BM10))</f>
        <v>4.8033475351372465E-2</v>
      </c>
      <c r="AI8" s="1">
        <f t="shared" ref="AI8:AI17" si="8">EXP(BN10)/(1+EXP(BN10))</f>
        <v>6.113315557465876E-2</v>
      </c>
      <c r="AJ8" s="1">
        <f t="shared" ref="AJ8:AJ17" si="9">EXP(BO10)/(1+EXP(BO10))</f>
        <v>2.9926748689065742E-2</v>
      </c>
      <c r="AK8" s="1">
        <f t="shared" ref="AK8:AK17" si="10">EXP(BP10)/(1+EXP(BP10))</f>
        <v>6.718289977879506E-2</v>
      </c>
      <c r="AL8" s="1">
        <f t="shared" ref="AL8:AL17" si="11">EXP(BQ10)/(1+EXP(BQ10))</f>
        <v>3.4713687251965421E-2</v>
      </c>
      <c r="AM8" s="1">
        <f t="shared" ref="AM8:AM17" si="12">EXP(BR10)/(1+EXP(BR10))</f>
        <v>2.3621479343293405E-2</v>
      </c>
      <c r="AN8" s="1">
        <f t="shared" ref="AN8:AN17" si="13">EXP(BS10)/(1+EXP(BS10))</f>
        <v>4.5926470203796053E-2</v>
      </c>
      <c r="AO8" s="1">
        <f t="shared" ref="AO8:AO17" si="14">EXP(BT10)/(1+EXP(BT10))</f>
        <v>5.3457305213487427E-3</v>
      </c>
      <c r="BH8" s="2">
        <f t="shared" ref="BH8:BT19" si="15">BH$4+BH$5+$B7</f>
        <v>-3.1043820000000002</v>
      </c>
      <c r="BI8" s="2">
        <f t="shared" si="15"/>
        <v>-3.0889353000000002</v>
      </c>
      <c r="BJ8" s="2">
        <f t="shared" si="15"/>
        <v>-2.9397340000000001</v>
      </c>
      <c r="BK8" s="2">
        <f t="shared" si="15"/>
        <v>-3.1170004000000002</v>
      </c>
      <c r="BL8" s="2">
        <f t="shared" si="15"/>
        <v>-3.0578468000000001</v>
      </c>
      <c r="BM8" s="2">
        <f t="shared" si="15"/>
        <v>-2.9866317000000002</v>
      </c>
      <c r="BN8" s="2">
        <f t="shared" si="15"/>
        <v>-2.7316193000000002</v>
      </c>
      <c r="BO8" s="2">
        <f t="shared" si="15"/>
        <v>-3.4786189000000003</v>
      </c>
      <c r="BP8" s="2">
        <f t="shared" si="15"/>
        <v>-2.6307904000000004</v>
      </c>
      <c r="BQ8" s="2">
        <f t="shared" si="15"/>
        <v>-3.3252907</v>
      </c>
      <c r="BR8" s="2">
        <f t="shared" si="15"/>
        <v>-3.7216939</v>
      </c>
      <c r="BS8" s="2">
        <f t="shared" si="15"/>
        <v>-3.0336991000000002</v>
      </c>
      <c r="BT8" s="2">
        <f t="shared" si="15"/>
        <v>-5.2260970000000002</v>
      </c>
    </row>
    <row r="9" spans="1:72">
      <c r="A9" s="6" t="s">
        <v>9</v>
      </c>
      <c r="B9" s="6">
        <v>0</v>
      </c>
      <c r="C9" s="6" t="s">
        <v>59</v>
      </c>
      <c r="D9" s="6"/>
      <c r="E9" s="6"/>
      <c r="F9" s="6"/>
      <c r="G9" s="6"/>
      <c r="AB9" s="4" t="s">
        <v>35</v>
      </c>
      <c r="AC9" s="1">
        <f t="shared" si="2"/>
        <v>6.7751702767489944E-2</v>
      </c>
      <c r="AD9" s="1">
        <f t="shared" si="3"/>
        <v>6.8733876369679245E-2</v>
      </c>
      <c r="AE9" s="1">
        <f t="shared" si="4"/>
        <v>7.8920771511376497E-2</v>
      </c>
      <c r="AF9" s="1">
        <f t="shared" si="5"/>
        <v>6.69590407569646E-2</v>
      </c>
      <c r="AG9" s="1">
        <f t="shared" si="6"/>
        <v>7.0750714819858423E-2</v>
      </c>
      <c r="AH9" s="1">
        <f t="shared" si="7"/>
        <v>7.5578289370941437E-2</v>
      </c>
      <c r="AI9" s="1">
        <f t="shared" si="8"/>
        <v>9.5436888654642768E-2</v>
      </c>
      <c r="AJ9" s="1">
        <f t="shared" si="9"/>
        <v>4.7607519400901112E-2</v>
      </c>
      <c r="AK9" s="1">
        <f t="shared" si="10"/>
        <v>0.10450347654776687</v>
      </c>
      <c r="AL9" s="1">
        <f t="shared" si="11"/>
        <v>5.5062062114223043E-2</v>
      </c>
      <c r="AM9" s="1">
        <f t="shared" si="12"/>
        <v>3.7721942341855504E-2</v>
      </c>
      <c r="AN9" s="1">
        <f t="shared" si="13"/>
        <v>7.2354856182938146E-2</v>
      </c>
      <c r="AO9" s="1">
        <f t="shared" si="14"/>
        <v>8.6332407489938517E-3</v>
      </c>
      <c r="BH9" s="2">
        <f t="shared" si="15"/>
        <v>-3.1043820000000002</v>
      </c>
      <c r="BI9" s="2">
        <f t="shared" si="15"/>
        <v>-3.0889353000000002</v>
      </c>
      <c r="BJ9" s="2">
        <f t="shared" si="15"/>
        <v>-2.9397340000000001</v>
      </c>
      <c r="BK9" s="2">
        <f t="shared" si="15"/>
        <v>-3.1170004000000002</v>
      </c>
      <c r="BL9" s="2">
        <f t="shared" si="15"/>
        <v>-3.0578468000000001</v>
      </c>
      <c r="BM9" s="2">
        <f t="shared" si="15"/>
        <v>-2.9866317000000002</v>
      </c>
      <c r="BN9" s="2">
        <f t="shared" si="15"/>
        <v>-2.7316193000000002</v>
      </c>
      <c r="BO9" s="2">
        <f t="shared" si="15"/>
        <v>-3.4786189000000003</v>
      </c>
      <c r="BP9" s="2">
        <f t="shared" si="15"/>
        <v>-2.6307904000000004</v>
      </c>
      <c r="BQ9" s="2">
        <f t="shared" si="15"/>
        <v>-3.3252907</v>
      </c>
      <c r="BR9" s="2">
        <f t="shared" si="15"/>
        <v>-3.7216939</v>
      </c>
      <c r="BS9" s="2">
        <f t="shared" si="15"/>
        <v>-3.0336991000000002</v>
      </c>
      <c r="BT9" s="2">
        <f t="shared" si="15"/>
        <v>-5.2260970000000002</v>
      </c>
    </row>
    <row r="10" spans="1:72">
      <c r="A10" s="6" t="s">
        <v>10</v>
      </c>
      <c r="B10" s="6">
        <v>0.48263240000000002</v>
      </c>
      <c r="C10" s="6">
        <v>3.96583E-2</v>
      </c>
      <c r="D10" s="6">
        <v>12.17</v>
      </c>
      <c r="E10" s="6">
        <v>0</v>
      </c>
      <c r="F10" s="6">
        <v>0.40490350000000003</v>
      </c>
      <c r="G10" s="6">
        <v>0.56036129999999995</v>
      </c>
      <c r="AB10" s="4" t="s">
        <v>36</v>
      </c>
      <c r="AC10" s="1">
        <f t="shared" si="2"/>
        <v>6.2704393346437751E-2</v>
      </c>
      <c r="AD10" s="1">
        <f t="shared" si="3"/>
        <v>6.361839100599892E-2</v>
      </c>
      <c r="AE10" s="1">
        <f t="shared" si="4"/>
        <v>7.3106648408489086E-2</v>
      </c>
      <c r="AF10" s="1">
        <f t="shared" si="5"/>
        <v>6.1966857259960748E-2</v>
      </c>
      <c r="AG10" s="1">
        <f t="shared" si="6"/>
        <v>6.5495683881085204E-2</v>
      </c>
      <c r="AH10" s="1">
        <f t="shared" si="7"/>
        <v>6.9991696566222672E-2</v>
      </c>
      <c r="AI10" s="1">
        <f t="shared" si="8"/>
        <v>8.8522956059126093E-2</v>
      </c>
      <c r="AJ10" s="1">
        <f t="shared" si="9"/>
        <v>4.3990081497681723E-2</v>
      </c>
      <c r="AK10" s="1">
        <f t="shared" si="10"/>
        <v>9.7003151124341658E-2</v>
      </c>
      <c r="AL10" s="1">
        <f t="shared" si="11"/>
        <v>5.0908471373391891E-2</v>
      </c>
      <c r="AM10" s="1">
        <f t="shared" si="12"/>
        <v>3.4828186995140169E-2</v>
      </c>
      <c r="AN10" s="1">
        <f t="shared" si="13"/>
        <v>6.6989266500226033E-2</v>
      </c>
      <c r="AO10" s="1">
        <f t="shared" si="14"/>
        <v>7.9525192858018508E-3</v>
      </c>
      <c r="BH10" s="2">
        <f t="shared" si="15"/>
        <v>-3.1043820000000002</v>
      </c>
      <c r="BI10" s="2">
        <f t="shared" si="15"/>
        <v>-3.0889353000000002</v>
      </c>
      <c r="BJ10" s="2">
        <f t="shared" si="15"/>
        <v>-2.9397340000000001</v>
      </c>
      <c r="BK10" s="2">
        <f t="shared" si="15"/>
        <v>-3.1170004000000002</v>
      </c>
      <c r="BL10" s="2">
        <f t="shared" si="15"/>
        <v>-3.0578468000000001</v>
      </c>
      <c r="BM10" s="2">
        <f t="shared" si="15"/>
        <v>-2.9866317000000002</v>
      </c>
      <c r="BN10" s="2">
        <f t="shared" si="15"/>
        <v>-2.7316193000000002</v>
      </c>
      <c r="BO10" s="2">
        <f t="shared" si="15"/>
        <v>-3.4786189000000003</v>
      </c>
      <c r="BP10" s="2">
        <f t="shared" si="15"/>
        <v>-2.6307904000000004</v>
      </c>
      <c r="BQ10" s="2">
        <f t="shared" si="15"/>
        <v>-3.3252907</v>
      </c>
      <c r="BR10" s="2">
        <f t="shared" si="15"/>
        <v>-3.7216939</v>
      </c>
      <c r="BS10" s="2">
        <f t="shared" si="15"/>
        <v>-3.0336991000000002</v>
      </c>
      <c r="BT10" s="2">
        <f t="shared" si="15"/>
        <v>-5.2260970000000002</v>
      </c>
    </row>
    <row r="11" spans="1:72">
      <c r="A11" s="6" t="s">
        <v>11</v>
      </c>
      <c r="B11" s="6">
        <v>0.39981480000000003</v>
      </c>
      <c r="C11" s="6">
        <v>4.2546599999999997E-2</v>
      </c>
      <c r="D11" s="6">
        <v>9.4</v>
      </c>
      <c r="E11" s="6">
        <v>0</v>
      </c>
      <c r="F11" s="6">
        <v>0.31642510000000001</v>
      </c>
      <c r="G11" s="6">
        <v>0.48320459999999998</v>
      </c>
      <c r="AB11" s="4" t="s">
        <v>37</v>
      </c>
      <c r="AC11" s="1">
        <f t="shared" si="2"/>
        <v>6.382725037428312E-2</v>
      </c>
      <c r="AD11" s="1">
        <f t="shared" si="3"/>
        <v>6.4756484347412283E-2</v>
      </c>
      <c r="AE11" s="1">
        <f t="shared" si="4"/>
        <v>7.4400994001103588E-2</v>
      </c>
      <c r="AF11" s="1">
        <f t="shared" si="5"/>
        <v>6.3077395923803389E-2</v>
      </c>
      <c r="AG11" s="1">
        <f t="shared" si="6"/>
        <v>6.66649698627787E-2</v>
      </c>
      <c r="AH11" s="1">
        <f t="shared" si="7"/>
        <v>7.1235130731593321E-2</v>
      </c>
      <c r="AI11" s="1">
        <f t="shared" si="8"/>
        <v>9.0063724529068009E-2</v>
      </c>
      <c r="AJ11" s="1">
        <f t="shared" si="9"/>
        <v>4.4793834076597178E-2</v>
      </c>
      <c r="AK11" s="1">
        <f t="shared" si="10"/>
        <v>9.8675540865108713E-2</v>
      </c>
      <c r="AL11" s="1">
        <f t="shared" si="11"/>
        <v>5.1831777990648857E-2</v>
      </c>
      <c r="AM11" s="1">
        <f t="shared" si="12"/>
        <v>3.5470751549445914E-2</v>
      </c>
      <c r="AN11" s="1">
        <f t="shared" si="13"/>
        <v>6.8183271707775023E-2</v>
      </c>
      <c r="AO11" s="1">
        <f t="shared" si="14"/>
        <v>8.103402743183304E-3</v>
      </c>
      <c r="BH11" s="2">
        <f t="shared" si="15"/>
        <v>-2.6217496000000002</v>
      </c>
      <c r="BI11" s="2">
        <f t="shared" si="15"/>
        <v>-2.6063029000000002</v>
      </c>
      <c r="BJ11" s="2">
        <f t="shared" si="15"/>
        <v>-2.4571016000000001</v>
      </c>
      <c r="BK11" s="2">
        <f t="shared" si="15"/>
        <v>-2.6343680000000003</v>
      </c>
      <c r="BL11" s="2">
        <f t="shared" si="15"/>
        <v>-2.5752144000000001</v>
      </c>
      <c r="BM11" s="2">
        <f t="shared" si="15"/>
        <v>-2.5039993000000003</v>
      </c>
      <c r="BN11" s="2">
        <f t="shared" si="15"/>
        <v>-2.2489869000000002</v>
      </c>
      <c r="BO11" s="2">
        <f t="shared" si="15"/>
        <v>-2.9959865000000003</v>
      </c>
      <c r="BP11" s="2">
        <f t="shared" si="15"/>
        <v>-2.1481580000000005</v>
      </c>
      <c r="BQ11" s="2">
        <f t="shared" si="15"/>
        <v>-2.8426583000000001</v>
      </c>
      <c r="BR11" s="2">
        <f t="shared" si="15"/>
        <v>-3.2390615</v>
      </c>
      <c r="BS11" s="2">
        <f t="shared" si="15"/>
        <v>-2.5510667000000002</v>
      </c>
      <c r="BT11" s="2">
        <f t="shared" si="15"/>
        <v>-4.7434646000000003</v>
      </c>
    </row>
    <row r="12" spans="1:72">
      <c r="A12" s="6" t="s">
        <v>12</v>
      </c>
      <c r="B12" s="6">
        <v>0.41876219999999997</v>
      </c>
      <c r="C12" s="6">
        <v>5.1381700000000002E-2</v>
      </c>
      <c r="D12" s="6">
        <v>8.15</v>
      </c>
      <c r="E12" s="6">
        <v>0</v>
      </c>
      <c r="F12" s="6">
        <v>0.3180559</v>
      </c>
      <c r="G12" s="6">
        <v>0.51946840000000005</v>
      </c>
      <c r="AB12" s="4" t="s">
        <v>38</v>
      </c>
      <c r="AC12" s="1">
        <f t="shared" si="2"/>
        <v>6.0004997970432197E-2</v>
      </c>
      <c r="AD12" s="1">
        <f t="shared" si="3"/>
        <v>6.088220425306675E-2</v>
      </c>
      <c r="AE12" s="1">
        <f t="shared" si="4"/>
        <v>6.9992881265527676E-2</v>
      </c>
      <c r="AF12" s="1">
        <f t="shared" si="5"/>
        <v>5.9297203800327832E-2</v>
      </c>
      <c r="AG12" s="1">
        <f t="shared" si="6"/>
        <v>6.268416100304515E-2</v>
      </c>
      <c r="AH12" s="1">
        <f t="shared" si="7"/>
        <v>6.7001011526106921E-2</v>
      </c>
      <c r="AI12" s="1">
        <f t="shared" si="8"/>
        <v>8.4812657157591967E-2</v>
      </c>
      <c r="AJ12" s="1">
        <f t="shared" si="9"/>
        <v>4.2060176283552339E-2</v>
      </c>
      <c r="AK12" s="1">
        <f t="shared" si="10"/>
        <v>9.2973673767348275E-2</v>
      </c>
      <c r="AL12" s="1">
        <f t="shared" si="11"/>
        <v>4.8690505433586322E-2</v>
      </c>
      <c r="AM12" s="1">
        <f t="shared" si="12"/>
        <v>3.3286231794031743E-2</v>
      </c>
      <c r="AN12" s="1">
        <f t="shared" si="13"/>
        <v>6.4118027868117294E-2</v>
      </c>
      <c r="AO12" s="1">
        <f t="shared" si="14"/>
        <v>7.5910774861870731E-3</v>
      </c>
      <c r="BH12" s="2">
        <f t="shared" si="15"/>
        <v>-2.7045672000000001</v>
      </c>
      <c r="BI12" s="2">
        <f t="shared" si="15"/>
        <v>-2.6891205</v>
      </c>
      <c r="BJ12" s="2">
        <f t="shared" si="15"/>
        <v>-2.5399191999999999</v>
      </c>
      <c r="BK12" s="2">
        <f t="shared" si="15"/>
        <v>-2.7171856000000001</v>
      </c>
      <c r="BL12" s="2">
        <f t="shared" si="15"/>
        <v>-2.658032</v>
      </c>
      <c r="BM12" s="2">
        <f t="shared" si="15"/>
        <v>-2.5868169000000001</v>
      </c>
      <c r="BN12" s="2">
        <f t="shared" si="15"/>
        <v>-2.3318045000000001</v>
      </c>
      <c r="BO12" s="2">
        <f t="shared" si="15"/>
        <v>-3.0788041000000002</v>
      </c>
      <c r="BP12" s="2">
        <f t="shared" si="15"/>
        <v>-2.2309756000000003</v>
      </c>
      <c r="BQ12" s="2">
        <f t="shared" si="15"/>
        <v>-2.9254758999999999</v>
      </c>
      <c r="BR12" s="2">
        <f t="shared" si="15"/>
        <v>-3.3218790999999999</v>
      </c>
      <c r="BS12" s="2">
        <f t="shared" si="15"/>
        <v>-2.6338843000000001</v>
      </c>
      <c r="BT12" s="2">
        <f t="shared" si="15"/>
        <v>-4.8262822000000005</v>
      </c>
    </row>
    <row r="13" spans="1:72">
      <c r="A13" s="6" t="s">
        <v>13</v>
      </c>
      <c r="B13" s="6">
        <v>0.35293530000000001</v>
      </c>
      <c r="C13" s="6">
        <v>5.7710400000000002E-2</v>
      </c>
      <c r="D13" s="6">
        <v>6.12</v>
      </c>
      <c r="E13" s="6">
        <v>0</v>
      </c>
      <c r="F13" s="6">
        <v>0.23982500000000001</v>
      </c>
      <c r="G13" s="6">
        <v>0.4660456</v>
      </c>
      <c r="AB13" s="4" t="s">
        <v>39</v>
      </c>
      <c r="AC13" s="1">
        <f t="shared" si="2"/>
        <v>5.2489742161787499E-2</v>
      </c>
      <c r="AD13" s="1">
        <f t="shared" si="3"/>
        <v>5.3263309074846402E-2</v>
      </c>
      <c r="AE13" s="1">
        <f t="shared" si="4"/>
        <v>6.1308292163939133E-2</v>
      </c>
      <c r="AF13" s="1">
        <f t="shared" si="5"/>
        <v>5.18657036152732E-2</v>
      </c>
      <c r="AG13" s="1">
        <f t="shared" si="6"/>
        <v>5.4852937325878558E-2</v>
      </c>
      <c r="AH13" s="1">
        <f t="shared" si="7"/>
        <v>5.8664231493886401E-2</v>
      </c>
      <c r="AI13" s="1">
        <f t="shared" si="8"/>
        <v>7.4436433053030118E-2</v>
      </c>
      <c r="AJ13" s="1">
        <f t="shared" si="9"/>
        <v>3.670463983699309E-2</v>
      </c>
      <c r="AK13" s="1">
        <f t="shared" si="10"/>
        <v>8.1688126768493921E-2</v>
      </c>
      <c r="AL13" s="1">
        <f t="shared" si="11"/>
        <v>4.2528207476930431E-2</v>
      </c>
      <c r="AM13" s="1">
        <f t="shared" si="12"/>
        <v>2.9014047271419829E-2</v>
      </c>
      <c r="AN13" s="1">
        <f t="shared" si="13"/>
        <v>5.6118394176449475E-2</v>
      </c>
      <c r="AO13" s="1">
        <f t="shared" si="14"/>
        <v>6.5942901803793495E-3</v>
      </c>
      <c r="BH13" s="2">
        <f t="shared" si="15"/>
        <v>-2.6856198000000004</v>
      </c>
      <c r="BI13" s="2">
        <f t="shared" si="15"/>
        <v>-2.6701731000000004</v>
      </c>
      <c r="BJ13" s="2">
        <f t="shared" si="15"/>
        <v>-2.5209717999999999</v>
      </c>
      <c r="BK13" s="2">
        <f t="shared" si="15"/>
        <v>-2.6982382000000005</v>
      </c>
      <c r="BL13" s="2">
        <f t="shared" si="15"/>
        <v>-2.6390846000000003</v>
      </c>
      <c r="BM13" s="2">
        <f t="shared" si="15"/>
        <v>-2.5678695000000005</v>
      </c>
      <c r="BN13" s="2">
        <f t="shared" si="15"/>
        <v>-2.3128571000000004</v>
      </c>
      <c r="BO13" s="2">
        <f t="shared" si="15"/>
        <v>-3.0598567000000001</v>
      </c>
      <c r="BP13" s="2">
        <f t="shared" si="15"/>
        <v>-2.2120282000000007</v>
      </c>
      <c r="BQ13" s="2">
        <f t="shared" si="15"/>
        <v>-2.9065285000000003</v>
      </c>
      <c r="BR13" s="2">
        <f t="shared" si="15"/>
        <v>-3.3029317000000002</v>
      </c>
      <c r="BS13" s="2">
        <f t="shared" si="15"/>
        <v>-2.6149369</v>
      </c>
      <c r="BT13" s="2">
        <f t="shared" si="15"/>
        <v>-4.8073348000000005</v>
      </c>
    </row>
    <row r="14" spans="1:72">
      <c r="A14" s="6" t="s">
        <v>14</v>
      </c>
      <c r="B14" s="6">
        <v>0.21116199999999999</v>
      </c>
      <c r="C14" s="6">
        <v>7.3933700000000005E-2</v>
      </c>
      <c r="D14" s="6">
        <v>2.86</v>
      </c>
      <c r="E14" s="6">
        <v>4.0000000000000001E-3</v>
      </c>
      <c r="F14" s="6">
        <v>6.62547E-2</v>
      </c>
      <c r="G14" s="6">
        <v>0.35606939999999998</v>
      </c>
      <c r="AB14" s="4" t="s">
        <v>40</v>
      </c>
      <c r="AC14" s="1">
        <f t="shared" si="2"/>
        <v>5.3280290173887093E-2</v>
      </c>
      <c r="AD14" s="1">
        <f t="shared" si="3"/>
        <v>5.4064842990989535E-2</v>
      </c>
      <c r="AE14" s="1">
        <f t="shared" si="4"/>
        <v>6.2222934328838075E-2</v>
      </c>
      <c r="AF14" s="1">
        <f t="shared" si="5"/>
        <v>5.2647375208208093E-2</v>
      </c>
      <c r="AG14" s="1">
        <f t="shared" si="6"/>
        <v>5.5676985981610548E-2</v>
      </c>
      <c r="AH14" s="1">
        <f t="shared" si="7"/>
        <v>5.9541929710671557E-2</v>
      </c>
      <c r="AI14" s="1">
        <f t="shared" si="8"/>
        <v>7.5531171117076426E-2</v>
      </c>
      <c r="AJ14" s="1">
        <f t="shared" si="9"/>
        <v>3.7266799019302577E-2</v>
      </c>
      <c r="AK14" s="1">
        <f t="shared" si="10"/>
        <v>8.2879965543394885E-2</v>
      </c>
      <c r="AL14" s="1">
        <f t="shared" si="11"/>
        <v>4.3175561319105042E-2</v>
      </c>
      <c r="AM14" s="1">
        <f t="shared" si="12"/>
        <v>2.946202171784363E-2</v>
      </c>
      <c r="AN14" s="1">
        <f t="shared" si="13"/>
        <v>5.6960307922298933E-2</v>
      </c>
      <c r="AO14" s="1">
        <f t="shared" si="14"/>
        <v>6.698493496765409E-3</v>
      </c>
      <c r="BH14" s="2">
        <f t="shared" si="15"/>
        <v>-2.7514467000000002</v>
      </c>
      <c r="BI14" s="2">
        <f t="shared" si="15"/>
        <v>-2.7360000000000002</v>
      </c>
      <c r="BJ14" s="2">
        <f t="shared" si="15"/>
        <v>-2.5867987000000001</v>
      </c>
      <c r="BK14" s="2">
        <f t="shared" si="15"/>
        <v>-2.7640651000000003</v>
      </c>
      <c r="BL14" s="2">
        <f t="shared" si="15"/>
        <v>-2.7049115000000001</v>
      </c>
      <c r="BM14" s="2">
        <f t="shared" si="15"/>
        <v>-2.6336964000000003</v>
      </c>
      <c r="BN14" s="2">
        <f t="shared" si="15"/>
        <v>-2.3786840000000002</v>
      </c>
      <c r="BO14" s="2">
        <f t="shared" si="15"/>
        <v>-3.1256836000000003</v>
      </c>
      <c r="BP14" s="2">
        <f t="shared" si="15"/>
        <v>-2.2778551000000005</v>
      </c>
      <c r="BQ14" s="2">
        <f t="shared" si="15"/>
        <v>-2.9723554000000001</v>
      </c>
      <c r="BR14" s="2">
        <f t="shared" si="15"/>
        <v>-3.3687586</v>
      </c>
      <c r="BS14" s="2">
        <f t="shared" si="15"/>
        <v>-2.6807638000000003</v>
      </c>
      <c r="BT14" s="2">
        <f t="shared" si="15"/>
        <v>-4.8731616999999998</v>
      </c>
    </row>
    <row r="15" spans="1:72">
      <c r="A15" s="6" t="s">
        <v>15</v>
      </c>
      <c r="B15" s="6">
        <v>0.22694539999999999</v>
      </c>
      <c r="C15" s="6">
        <v>9.9620200000000006E-2</v>
      </c>
      <c r="D15" s="6">
        <v>2.2799999999999998</v>
      </c>
      <c r="E15" s="6">
        <v>2.3E-2</v>
      </c>
      <c r="F15" s="6">
        <v>3.1693300000000001E-2</v>
      </c>
      <c r="G15" s="6">
        <v>0.4221974</v>
      </c>
      <c r="AB15" s="4" t="s">
        <v>41</v>
      </c>
      <c r="AC15" s="1">
        <f t="shared" si="2"/>
        <v>6.2741259722635931E-2</v>
      </c>
      <c r="AD15" s="1">
        <f t="shared" si="3"/>
        <v>6.3655758261881454E-2</v>
      </c>
      <c r="AE15" s="1">
        <f t="shared" si="4"/>
        <v>7.3149153377700032E-2</v>
      </c>
      <c r="AF15" s="1">
        <f t="shared" si="5"/>
        <v>6.2003318694670254E-2</v>
      </c>
      <c r="AG15" s="1">
        <f t="shared" si="6"/>
        <v>6.5534076623136164E-2</v>
      </c>
      <c r="AH15" s="1">
        <f t="shared" si="7"/>
        <v>7.0032527307094083E-2</v>
      </c>
      <c r="AI15" s="1">
        <f t="shared" si="8"/>
        <v>8.8573567710551443E-2</v>
      </c>
      <c r="AJ15" s="1">
        <f t="shared" si="9"/>
        <v>4.401646170239739E-2</v>
      </c>
      <c r="AK15" s="1">
        <f t="shared" si="10"/>
        <v>9.705809491670539E-2</v>
      </c>
      <c r="AL15" s="1">
        <f t="shared" si="11"/>
        <v>5.0938779372498029E-2</v>
      </c>
      <c r="AM15" s="1">
        <f t="shared" si="12"/>
        <v>3.4849273227626397E-2</v>
      </c>
      <c r="AN15" s="1">
        <f t="shared" si="13"/>
        <v>6.7028471963834282E-2</v>
      </c>
      <c r="AO15" s="1">
        <f t="shared" si="14"/>
        <v>7.9574681781174831E-3</v>
      </c>
      <c r="BH15" s="2">
        <f t="shared" si="15"/>
        <v>-2.8932200000000003</v>
      </c>
      <c r="BI15" s="2">
        <f t="shared" si="15"/>
        <v>-2.8777733000000003</v>
      </c>
      <c r="BJ15" s="2">
        <f t="shared" si="15"/>
        <v>-2.7285720000000002</v>
      </c>
      <c r="BK15" s="2">
        <f t="shared" si="15"/>
        <v>-2.9058384000000004</v>
      </c>
      <c r="BL15" s="2">
        <f t="shared" si="15"/>
        <v>-2.8466848000000002</v>
      </c>
      <c r="BM15" s="2">
        <f t="shared" si="15"/>
        <v>-2.7754697000000004</v>
      </c>
      <c r="BN15" s="2">
        <f t="shared" si="15"/>
        <v>-2.5204573000000003</v>
      </c>
      <c r="BO15" s="2">
        <f t="shared" si="15"/>
        <v>-3.2674569000000004</v>
      </c>
      <c r="BP15" s="2">
        <f t="shared" si="15"/>
        <v>-2.4196284000000006</v>
      </c>
      <c r="BQ15" s="2">
        <f t="shared" si="15"/>
        <v>-3.1141287000000002</v>
      </c>
      <c r="BR15" s="2">
        <f t="shared" si="15"/>
        <v>-3.5105319000000001</v>
      </c>
      <c r="BS15" s="2">
        <f t="shared" si="15"/>
        <v>-2.8225371000000004</v>
      </c>
      <c r="BT15" s="2">
        <f t="shared" si="15"/>
        <v>-5.0149350000000004</v>
      </c>
    </row>
    <row r="16" spans="1:72">
      <c r="A16" s="6" t="s">
        <v>16</v>
      </c>
      <c r="B16" s="6">
        <v>0.40044190000000002</v>
      </c>
      <c r="C16" s="6">
        <v>0.1408576</v>
      </c>
      <c r="D16" s="6">
        <v>2.84</v>
      </c>
      <c r="E16" s="6">
        <v>4.0000000000000001E-3</v>
      </c>
      <c r="F16" s="6">
        <v>0.12436609999999999</v>
      </c>
      <c r="G16" s="6">
        <v>0.6765177</v>
      </c>
      <c r="AB16" s="4" t="s">
        <v>42</v>
      </c>
      <c r="AC16" s="1">
        <f t="shared" si="2"/>
        <v>5.9859217640473701E-2</v>
      </c>
      <c r="AD16" s="1">
        <f t="shared" si="3"/>
        <v>6.0734430473365075E-2</v>
      </c>
      <c r="AE16" s="1">
        <f t="shared" si="4"/>
        <v>6.9824638145091392E-2</v>
      </c>
      <c r="AF16" s="1">
        <f t="shared" si="5"/>
        <v>5.915303482428344E-2</v>
      </c>
      <c r="AG16" s="1">
        <f t="shared" si="6"/>
        <v>6.253230472906568E-2</v>
      </c>
      <c r="AH16" s="1">
        <f t="shared" si="7"/>
        <v>6.6839443155910408E-2</v>
      </c>
      <c r="AI16" s="1">
        <f t="shared" si="8"/>
        <v>8.4612032420615879E-2</v>
      </c>
      <c r="AJ16" s="1">
        <f t="shared" si="9"/>
        <v>4.1956046459638241E-2</v>
      </c>
      <c r="AK16" s="1">
        <f t="shared" si="10"/>
        <v>9.2755700692242746E-2</v>
      </c>
      <c r="AL16" s="1">
        <f t="shared" si="11"/>
        <v>4.857079296865708E-2</v>
      </c>
      <c r="AM16" s="1">
        <f t="shared" si="12"/>
        <v>3.3203071023153591E-2</v>
      </c>
      <c r="AN16" s="1">
        <f t="shared" si="13"/>
        <v>6.3962935005063296E-2</v>
      </c>
      <c r="AO16" s="1">
        <f t="shared" si="14"/>
        <v>7.5716094916661141E-3</v>
      </c>
      <c r="BH16" s="2">
        <f t="shared" si="15"/>
        <v>-2.8774366000000002</v>
      </c>
      <c r="BI16" s="2">
        <f t="shared" si="15"/>
        <v>-2.8619899000000002</v>
      </c>
      <c r="BJ16" s="2">
        <f t="shared" si="15"/>
        <v>-2.7127886000000001</v>
      </c>
      <c r="BK16" s="2">
        <f t="shared" si="15"/>
        <v>-2.8900550000000003</v>
      </c>
      <c r="BL16" s="2">
        <f t="shared" si="15"/>
        <v>-2.8309014000000001</v>
      </c>
      <c r="BM16" s="2">
        <f t="shared" si="15"/>
        <v>-2.7596863000000003</v>
      </c>
      <c r="BN16" s="2">
        <f t="shared" si="15"/>
        <v>-2.5046739000000002</v>
      </c>
      <c r="BO16" s="2">
        <f t="shared" si="15"/>
        <v>-3.2516735000000003</v>
      </c>
      <c r="BP16" s="2">
        <f t="shared" si="15"/>
        <v>-2.4038450000000005</v>
      </c>
      <c r="BQ16" s="2">
        <f t="shared" si="15"/>
        <v>-3.0983453000000001</v>
      </c>
      <c r="BR16" s="2">
        <f t="shared" si="15"/>
        <v>-3.4947485</v>
      </c>
      <c r="BS16" s="2">
        <f t="shared" si="15"/>
        <v>-2.8067537000000002</v>
      </c>
      <c r="BT16" s="2">
        <f t="shared" si="15"/>
        <v>-4.9991516000000003</v>
      </c>
    </row>
    <row r="17" spans="1:79">
      <c r="A17" s="6" t="s">
        <v>17</v>
      </c>
      <c r="B17" s="6">
        <v>0.35034779999999999</v>
      </c>
      <c r="C17" s="6">
        <v>0.1749947</v>
      </c>
      <c r="D17" s="6">
        <v>2</v>
      </c>
      <c r="E17" s="6">
        <v>4.4999999999999998E-2</v>
      </c>
      <c r="F17" s="6">
        <v>7.3645000000000004E-3</v>
      </c>
      <c r="G17" s="6">
        <v>0.69333109999999998</v>
      </c>
      <c r="AB17" s="4" t="s">
        <v>43</v>
      </c>
      <c r="AC17" s="1">
        <f t="shared" si="2"/>
        <v>5.1985325733290295E-2</v>
      </c>
      <c r="AD17" s="1">
        <f t="shared" si="3"/>
        <v>5.2751872688153692E-2</v>
      </c>
      <c r="AE17" s="1">
        <f t="shared" si="4"/>
        <v>6.0724562306919597E-2</v>
      </c>
      <c r="AF17" s="1">
        <f t="shared" si="5"/>
        <v>5.1366958971534371E-2</v>
      </c>
      <c r="AG17" s="1">
        <f t="shared" si="6"/>
        <v>5.4327113150009189E-2</v>
      </c>
      <c r="AH17" s="1">
        <f t="shared" si="7"/>
        <v>5.8104118036237863E-2</v>
      </c>
      <c r="AI17" s="1">
        <f t="shared" si="8"/>
        <v>7.3737526122587063E-2</v>
      </c>
      <c r="AJ17" s="1">
        <f t="shared" si="9"/>
        <v>3.6346096401515926E-2</v>
      </c>
      <c r="AK17" s="1">
        <f t="shared" si="10"/>
        <v>8.0927084762495119E-2</v>
      </c>
      <c r="AL17" s="1">
        <f t="shared" si="11"/>
        <v>4.2115264528728963E-2</v>
      </c>
      <c r="AM17" s="1">
        <f t="shared" si="12"/>
        <v>2.872838773079053E-2</v>
      </c>
      <c r="AN17" s="1">
        <f t="shared" si="13"/>
        <v>5.5581152612976144E-2</v>
      </c>
      <c r="AO17" s="1">
        <f t="shared" si="14"/>
        <v>6.52788171245159E-3</v>
      </c>
      <c r="BH17" s="2">
        <f t="shared" si="15"/>
        <v>-2.7039401000000001</v>
      </c>
      <c r="BI17" s="2">
        <f t="shared" si="15"/>
        <v>-2.6884934</v>
      </c>
      <c r="BJ17" s="2">
        <f t="shared" si="15"/>
        <v>-2.5392920999999999</v>
      </c>
      <c r="BK17" s="2">
        <f t="shared" si="15"/>
        <v>-2.7165585000000001</v>
      </c>
      <c r="BL17" s="2">
        <f t="shared" si="15"/>
        <v>-2.6574049</v>
      </c>
      <c r="BM17" s="2">
        <f t="shared" si="15"/>
        <v>-2.5861898000000001</v>
      </c>
      <c r="BN17" s="2">
        <f t="shared" si="15"/>
        <v>-2.3311774000000001</v>
      </c>
      <c r="BO17" s="2">
        <f t="shared" si="15"/>
        <v>-3.0781770000000002</v>
      </c>
      <c r="BP17" s="2">
        <f t="shared" si="15"/>
        <v>-2.2303485000000003</v>
      </c>
      <c r="BQ17" s="2">
        <f t="shared" si="15"/>
        <v>-2.9248487999999999</v>
      </c>
      <c r="BR17" s="2">
        <f t="shared" si="15"/>
        <v>-3.3212519999999999</v>
      </c>
      <c r="BS17" s="2">
        <f t="shared" si="15"/>
        <v>-2.6332572000000001</v>
      </c>
      <c r="BT17" s="2">
        <f t="shared" si="15"/>
        <v>-4.8256551000000005</v>
      </c>
    </row>
    <row r="18" spans="1:79">
      <c r="A18" s="6" t="s">
        <v>18</v>
      </c>
      <c r="B18" s="6">
        <v>0.2009735</v>
      </c>
      <c r="C18" s="6">
        <v>0.19286980000000001</v>
      </c>
      <c r="D18" s="6">
        <v>1.04</v>
      </c>
      <c r="E18" s="6">
        <v>0.29699999999999999</v>
      </c>
      <c r="F18" s="6">
        <v>-0.17704439999999999</v>
      </c>
      <c r="G18" s="6">
        <v>0.57899129999999999</v>
      </c>
      <c r="BH18" s="2">
        <f t="shared" si="15"/>
        <v>-2.7540342000000004</v>
      </c>
      <c r="BI18" s="2">
        <f t="shared" si="15"/>
        <v>-2.7385875000000004</v>
      </c>
      <c r="BJ18" s="2">
        <f t="shared" si="15"/>
        <v>-2.5893861999999999</v>
      </c>
      <c r="BK18" s="2">
        <f t="shared" si="15"/>
        <v>-2.7666526000000005</v>
      </c>
      <c r="BL18" s="2">
        <f t="shared" si="15"/>
        <v>-2.7074990000000003</v>
      </c>
      <c r="BM18" s="2">
        <f t="shared" si="15"/>
        <v>-2.6362839000000005</v>
      </c>
      <c r="BN18" s="2">
        <f t="shared" si="15"/>
        <v>-2.3812715000000004</v>
      </c>
      <c r="BO18" s="2">
        <f t="shared" si="15"/>
        <v>-3.1282711000000001</v>
      </c>
      <c r="BP18" s="2">
        <f t="shared" si="15"/>
        <v>-2.2804426000000007</v>
      </c>
      <c r="BQ18" s="2">
        <f t="shared" si="15"/>
        <v>-2.9749429000000003</v>
      </c>
      <c r="BR18" s="2">
        <f t="shared" si="15"/>
        <v>-3.3713461000000002</v>
      </c>
      <c r="BS18" s="2">
        <f t="shared" si="15"/>
        <v>-2.6833513</v>
      </c>
      <c r="BT18" s="2">
        <f t="shared" si="15"/>
        <v>-4.8757492000000004</v>
      </c>
    </row>
    <row r="19" spans="1:79">
      <c r="A19" s="6" t="s">
        <v>46</v>
      </c>
      <c r="B19" s="6">
        <v>1.5446700000000001E-2</v>
      </c>
      <c r="C19" s="6">
        <v>7.7448799999999998E-2</v>
      </c>
      <c r="D19" s="6">
        <v>0.2</v>
      </c>
      <c r="E19" s="6">
        <v>0.84199999999999997</v>
      </c>
      <c r="F19" s="6">
        <v>-0.13635</v>
      </c>
      <c r="G19" s="6">
        <v>0.16724349999999999</v>
      </c>
      <c r="I19" s="2">
        <f>AVERAGE(B16:B18)</f>
        <v>0.31725439999999999</v>
      </c>
      <c r="BH19" s="2">
        <f t="shared" si="15"/>
        <v>-2.9034085000000003</v>
      </c>
      <c r="BI19" s="2">
        <f t="shared" si="15"/>
        <v>-2.8879618000000002</v>
      </c>
      <c r="BJ19" s="2">
        <f t="shared" si="15"/>
        <v>-2.7387605000000002</v>
      </c>
      <c r="BK19" s="2">
        <f t="shared" si="15"/>
        <v>-2.9160269000000003</v>
      </c>
      <c r="BL19" s="2">
        <f t="shared" si="15"/>
        <v>-2.8568733000000002</v>
      </c>
      <c r="BM19" s="2">
        <f t="shared" si="15"/>
        <v>-2.7856582000000003</v>
      </c>
      <c r="BN19" s="2">
        <f t="shared" si="15"/>
        <v>-2.5306458000000003</v>
      </c>
      <c r="BO19" s="2">
        <f t="shared" si="15"/>
        <v>-3.2776454000000004</v>
      </c>
      <c r="BP19" s="2">
        <f t="shared" si="15"/>
        <v>-2.4298169000000005</v>
      </c>
      <c r="BQ19" s="2">
        <f t="shared" si="15"/>
        <v>-3.1243172000000001</v>
      </c>
      <c r="BR19" s="2">
        <f t="shared" si="15"/>
        <v>-3.5207204000000001</v>
      </c>
      <c r="BS19" s="2">
        <f t="shared" si="15"/>
        <v>-2.8327256000000003</v>
      </c>
      <c r="BT19" s="2">
        <f t="shared" si="15"/>
        <v>-5.0251235000000003</v>
      </c>
    </row>
    <row r="20" spans="1:79">
      <c r="A20" s="6" t="s">
        <v>47</v>
      </c>
      <c r="B20" s="6">
        <v>0.16464799999999999</v>
      </c>
      <c r="C20" s="6">
        <v>7.4256799999999998E-2</v>
      </c>
      <c r="D20" s="6">
        <v>2.2200000000000002</v>
      </c>
      <c r="E20" s="6">
        <v>2.7E-2</v>
      </c>
      <c r="F20" s="6">
        <v>1.9107300000000001E-2</v>
      </c>
      <c r="G20" s="6">
        <v>0.31018879999999999</v>
      </c>
    </row>
    <row r="21" spans="1:79">
      <c r="A21" s="6" t="s">
        <v>48</v>
      </c>
      <c r="B21" s="6">
        <v>-1.26184E-2</v>
      </c>
      <c r="C21" s="6">
        <v>7.8500299999999995E-2</v>
      </c>
      <c r="D21" s="6">
        <v>-0.16</v>
      </c>
      <c r="E21" s="6">
        <v>0.872</v>
      </c>
      <c r="F21" s="6">
        <v>-0.16647619999999999</v>
      </c>
      <c r="G21" s="6">
        <v>0.14123930000000001</v>
      </c>
    </row>
    <row r="22" spans="1:79">
      <c r="A22" s="6" t="s">
        <v>49</v>
      </c>
      <c r="B22" s="6">
        <v>4.6535199999999999E-2</v>
      </c>
      <c r="C22" s="6">
        <v>7.2115700000000005E-2</v>
      </c>
      <c r="D22" s="6">
        <v>0.65</v>
      </c>
      <c r="E22" s="6">
        <v>0.51900000000000002</v>
      </c>
      <c r="F22" s="6">
        <v>-9.4809099999999993E-2</v>
      </c>
      <c r="G22" s="6">
        <v>0.1878794</v>
      </c>
      <c r="AB22" s="3" t="s">
        <v>20</v>
      </c>
    </row>
    <row r="23" spans="1:79">
      <c r="A23" s="6" t="s">
        <v>50</v>
      </c>
      <c r="B23" s="6">
        <v>0.1177503</v>
      </c>
      <c r="C23" s="6">
        <v>6.6843E-2</v>
      </c>
      <c r="D23" s="6">
        <v>1.76</v>
      </c>
      <c r="E23" s="6">
        <v>7.8E-2</v>
      </c>
      <c r="F23" s="6">
        <v>-1.32595E-2</v>
      </c>
      <c r="G23" s="6">
        <v>0.24876010000000001</v>
      </c>
      <c r="BH23" s="2">
        <f>$B$61</f>
        <v>-2.6812529999999999</v>
      </c>
      <c r="BI23" s="2">
        <f t="shared" ref="BI23:BT23" si="16">$B$61</f>
        <v>-2.6812529999999999</v>
      </c>
      <c r="BJ23" s="2">
        <f t="shared" si="16"/>
        <v>-2.6812529999999999</v>
      </c>
      <c r="BK23" s="2">
        <f t="shared" si="16"/>
        <v>-2.6812529999999999</v>
      </c>
      <c r="BL23" s="2">
        <f t="shared" si="16"/>
        <v>-2.6812529999999999</v>
      </c>
      <c r="BM23" s="2">
        <f t="shared" si="16"/>
        <v>-2.6812529999999999</v>
      </c>
      <c r="BN23" s="2">
        <f t="shared" si="16"/>
        <v>-2.6812529999999999</v>
      </c>
      <c r="BO23" s="2">
        <f t="shared" si="16"/>
        <v>-2.6812529999999999</v>
      </c>
      <c r="BP23" s="2">
        <f t="shared" si="16"/>
        <v>-2.6812529999999999</v>
      </c>
      <c r="BQ23" s="2">
        <f t="shared" si="16"/>
        <v>-2.6812529999999999</v>
      </c>
      <c r="BR23" s="2">
        <f t="shared" si="16"/>
        <v>-2.6812529999999999</v>
      </c>
      <c r="BS23" s="2">
        <f t="shared" si="16"/>
        <v>-2.6812529999999999</v>
      </c>
      <c r="BT23" s="2">
        <f t="shared" si="16"/>
        <v>-2.6812529999999999</v>
      </c>
      <c r="BY23" s="2" t="str">
        <f t="shared" ref="BY23" si="17">AC7</f>
        <v>Hodh Charghy</v>
      </c>
      <c r="BZ23" s="2" t="str">
        <f t="shared" ref="BZ23" si="18">AI7</f>
        <v>Adrar</v>
      </c>
      <c r="CA23" s="2" t="str">
        <f t="shared" ref="CA23" si="19">AO7</f>
        <v>Nouakchott</v>
      </c>
    </row>
    <row r="24" spans="1:79">
      <c r="A24" s="6" t="s">
        <v>51</v>
      </c>
      <c r="B24" s="6">
        <v>0.3727627</v>
      </c>
      <c r="C24" s="6">
        <v>7.8777799999999995E-2</v>
      </c>
      <c r="D24" s="6">
        <v>4.7300000000000004</v>
      </c>
      <c r="E24" s="6">
        <v>0</v>
      </c>
      <c r="F24" s="6">
        <v>0.2183611</v>
      </c>
      <c r="G24" s="6">
        <v>0.52716430000000003</v>
      </c>
      <c r="AB24" s="4"/>
      <c r="AC24" s="4" t="s">
        <v>21</v>
      </c>
      <c r="AD24" s="4" t="s">
        <v>22</v>
      </c>
      <c r="AE24" s="4" t="s">
        <v>23</v>
      </c>
      <c r="AF24" s="4" t="s">
        <v>24</v>
      </c>
      <c r="AG24" s="4" t="s">
        <v>25</v>
      </c>
      <c r="AH24" s="4" t="s">
        <v>26</v>
      </c>
      <c r="AI24" s="4" t="s">
        <v>27</v>
      </c>
      <c r="AJ24" s="4" t="s">
        <v>28</v>
      </c>
      <c r="AK24" s="4" t="s">
        <v>29</v>
      </c>
      <c r="AL24" s="4" t="s">
        <v>30</v>
      </c>
      <c r="AM24" s="4" t="s">
        <v>31</v>
      </c>
      <c r="AN24" s="4" t="s">
        <v>32</v>
      </c>
      <c r="AO24" s="4" t="s">
        <v>33</v>
      </c>
      <c r="BH24" s="2">
        <f>0</f>
        <v>0</v>
      </c>
      <c r="BI24" s="2">
        <f>B49</f>
        <v>0.1934323</v>
      </c>
      <c r="BJ24" s="2">
        <f>B50</f>
        <v>0.44287599999999999</v>
      </c>
      <c r="BK24" s="2">
        <f>B51</f>
        <v>-0.14149229999999999</v>
      </c>
      <c r="BL24" s="2">
        <f>B52</f>
        <v>3.8361699999999999E-2</v>
      </c>
      <c r="BM24" s="2">
        <f>B53</f>
        <v>6.9428299999999998E-2</v>
      </c>
      <c r="BN24" s="2">
        <f>B54</f>
        <v>0.3177644</v>
      </c>
      <c r="BO24" s="2">
        <f>B55</f>
        <v>-0.79414600000000002</v>
      </c>
      <c r="BP24" s="2">
        <f>B56</f>
        <v>0.40625339999999999</v>
      </c>
      <c r="BQ24" s="2">
        <f>B57</f>
        <v>-0.40909830000000003</v>
      </c>
      <c r="BR24" s="2">
        <f>B58</f>
        <v>-1.216272</v>
      </c>
      <c r="BS24" s="2">
        <f>B59</f>
        <v>-0.82889469999999998</v>
      </c>
      <c r="BT24" s="2">
        <f>B60</f>
        <v>-1.8320939999999999</v>
      </c>
      <c r="BW24" s="2" t="s">
        <v>0</v>
      </c>
      <c r="BX24" s="2" t="e">
        <f>#REF!</f>
        <v>#REF!</v>
      </c>
      <c r="BY24" s="2" t="e">
        <f>#REF!</f>
        <v>#REF!</v>
      </c>
      <c r="BZ24" s="2" t="e">
        <f>#REF!</f>
        <v>#REF!</v>
      </c>
      <c r="CA24" s="2" t="e">
        <f>#REF!</f>
        <v>#REF!</v>
      </c>
    </row>
    <row r="25" spans="1:79">
      <c r="A25" s="6" t="s">
        <v>52</v>
      </c>
      <c r="B25" s="6">
        <v>-0.37423689999999998</v>
      </c>
      <c r="C25" s="6">
        <v>7.5359599999999999E-2</v>
      </c>
      <c r="D25" s="6">
        <v>-4.97</v>
      </c>
      <c r="E25" s="6">
        <v>0</v>
      </c>
      <c r="F25" s="6">
        <v>-0.52193900000000004</v>
      </c>
      <c r="G25" s="6">
        <v>-0.22653480000000001</v>
      </c>
      <c r="AB25" s="4" t="s">
        <v>34</v>
      </c>
      <c r="AC25" s="1">
        <f t="shared" ref="AC25:AC34" si="20">EXP(BH29)/(1+EXP(BH29))</f>
        <v>6.4088678748320624E-2</v>
      </c>
      <c r="AD25" s="1">
        <f t="shared" ref="AD25:AD34" si="21">EXP(BI29)/(1+EXP(BI29))</f>
        <v>7.6716417045590513E-2</v>
      </c>
      <c r="AE25" s="1">
        <f t="shared" ref="AE25:AE34" si="22">EXP(BJ29)/(1+EXP(BJ29))</f>
        <v>9.6356767245290478E-2</v>
      </c>
      <c r="AF25" s="1">
        <f t="shared" ref="AF25:AF34" si="23">EXP(BK29)/(1+EXP(BK29))</f>
        <v>5.6107367024789849E-2</v>
      </c>
      <c r="AG25" s="1">
        <f t="shared" ref="AG25:AG34" si="24">EXP(BL29)/(1+EXP(BL29))</f>
        <v>6.642850448072847E-2</v>
      </c>
      <c r="AH25" s="1">
        <f t="shared" ref="AH25:AH34" si="25">EXP(BM29)/(1+EXP(BM29))</f>
        <v>6.8381269126134819E-2</v>
      </c>
      <c r="AI25" s="1">
        <f t="shared" ref="AI25:AI34" si="26">EXP(BN29)/(1+EXP(BN29))</f>
        <v>8.5999581450393978E-2</v>
      </c>
      <c r="AJ25" s="1">
        <f t="shared" ref="AJ25:AJ34" si="27">EXP(BO29)/(1+EXP(BO29))</f>
        <v>3.0020367671370243E-2</v>
      </c>
      <c r="AK25" s="1">
        <f t="shared" ref="AK25:AK34" si="28">EXP(BP29)/(1+EXP(BP29))</f>
        <v>9.3214756892124467E-2</v>
      </c>
      <c r="AL25" s="1">
        <f t="shared" ref="AL25:AL34" si="29">EXP(BQ29)/(1+EXP(BQ29))</f>
        <v>4.3507013558583094E-2</v>
      </c>
      <c r="AM25" s="1">
        <f t="shared" ref="AM25:AM34" si="30">EXP(BR29)/(1+EXP(BR29))</f>
        <v>1.9888493478871949E-2</v>
      </c>
      <c r="AN25" s="1">
        <f t="shared" ref="AN25:AN34" si="31">EXP(BS29)/(1+EXP(BS29))</f>
        <v>2.9024873001895029E-2</v>
      </c>
      <c r="AO25" s="1">
        <f t="shared" ref="AO25:AO34" si="32">EXP(BT29)/(1+EXP(BT29))</f>
        <v>1.0842853649727398E-2</v>
      </c>
      <c r="BX25" s="2" t="e">
        <f>#REF!</f>
        <v>#REF!</v>
      </c>
      <c r="BY25" s="2" t="e">
        <f>#REF!</f>
        <v>#REF!</v>
      </c>
      <c r="BZ25" s="2" t="e">
        <f>#REF!</f>
        <v>#REF!</v>
      </c>
      <c r="CA25" s="2" t="e">
        <f>#REF!</f>
        <v>#REF!</v>
      </c>
    </row>
    <row r="26" spans="1:79">
      <c r="A26" s="6" t="s">
        <v>53</v>
      </c>
      <c r="B26" s="6">
        <v>0.4735916</v>
      </c>
      <c r="C26" s="6">
        <v>8.7226100000000001E-2</v>
      </c>
      <c r="D26" s="6">
        <v>5.43</v>
      </c>
      <c r="E26" s="6">
        <v>0</v>
      </c>
      <c r="F26" s="6">
        <v>0.3026315</v>
      </c>
      <c r="G26" s="6">
        <v>0.6445516</v>
      </c>
      <c r="AB26" s="4" t="s">
        <v>35</v>
      </c>
      <c r="AC26" s="1">
        <f t="shared" si="20"/>
        <v>0.10025734077939566</v>
      </c>
      <c r="AD26" s="1">
        <f t="shared" si="21"/>
        <v>0.11910466206453309</v>
      </c>
      <c r="AE26" s="1">
        <f t="shared" si="22"/>
        <v>0.1478590490307298</v>
      </c>
      <c r="AF26" s="1">
        <f t="shared" si="23"/>
        <v>8.819621263898933E-2</v>
      </c>
      <c r="AG26" s="1">
        <f t="shared" si="24"/>
        <v>0.10377124296109086</v>
      </c>
      <c r="AH26" s="1">
        <f t="shared" si="25"/>
        <v>0.10669629348082636</v>
      </c>
      <c r="AI26" s="1">
        <f t="shared" si="26"/>
        <v>0.13277942078299806</v>
      </c>
      <c r="AJ26" s="1">
        <f t="shared" si="27"/>
        <v>4.7947455173283741E-2</v>
      </c>
      <c r="AK26" s="1">
        <f t="shared" si="28"/>
        <v>0.14330397323256816</v>
      </c>
      <c r="AL26" s="1">
        <f t="shared" si="29"/>
        <v>6.8915635990317664E-2</v>
      </c>
      <c r="AM26" s="1">
        <f t="shared" si="30"/>
        <v>3.1964572658967148E-2</v>
      </c>
      <c r="AN26" s="1">
        <f t="shared" si="31"/>
        <v>4.6385915417159911E-2</v>
      </c>
      <c r="AO26" s="1">
        <f t="shared" si="32"/>
        <v>1.7524723917074152E-2</v>
      </c>
      <c r="BH26" s="2">
        <f t="shared" ref="BH26:BT26" si="33">BH23+BH24</f>
        <v>-2.6812529999999999</v>
      </c>
      <c r="BI26" s="2">
        <f t="shared" si="33"/>
        <v>-2.4878206999999999</v>
      </c>
      <c r="BJ26" s="2">
        <f t="shared" si="33"/>
        <v>-2.2383769999999998</v>
      </c>
      <c r="BK26" s="2">
        <f t="shared" si="33"/>
        <v>-2.8227452999999998</v>
      </c>
      <c r="BL26" s="2">
        <f t="shared" si="33"/>
        <v>-2.6428913000000001</v>
      </c>
      <c r="BM26" s="2">
        <f t="shared" si="33"/>
        <v>-2.6118246999999997</v>
      </c>
      <c r="BN26" s="2">
        <f t="shared" si="33"/>
        <v>-2.3634885999999997</v>
      </c>
      <c r="BO26" s="2">
        <f t="shared" si="33"/>
        <v>-3.4753989999999999</v>
      </c>
      <c r="BP26" s="2">
        <f t="shared" si="33"/>
        <v>-2.2749996000000001</v>
      </c>
      <c r="BQ26" s="2">
        <f t="shared" si="33"/>
        <v>-3.0903513</v>
      </c>
      <c r="BR26" s="2">
        <f t="shared" si="33"/>
        <v>-3.8975249999999999</v>
      </c>
      <c r="BS26" s="2">
        <f t="shared" si="33"/>
        <v>-3.5101477000000001</v>
      </c>
      <c r="BT26" s="2">
        <f t="shared" si="33"/>
        <v>-4.5133469999999996</v>
      </c>
      <c r="BX26" s="2" t="e">
        <f>#REF!</f>
        <v>#REF!</v>
      </c>
      <c r="BY26" s="2" t="e">
        <f>#REF!</f>
        <v>#REF!</v>
      </c>
      <c r="BZ26" s="2" t="e">
        <f>#REF!</f>
        <v>#REF!</v>
      </c>
      <c r="CA26" s="2" t="e">
        <f>#REF!</f>
        <v>#REF!</v>
      </c>
    </row>
    <row r="27" spans="1:79">
      <c r="A27" s="6" t="s">
        <v>54</v>
      </c>
      <c r="B27" s="6">
        <v>-0.22090870000000001</v>
      </c>
      <c r="C27" s="6">
        <v>0.1026782</v>
      </c>
      <c r="D27" s="6">
        <v>-2.15</v>
      </c>
      <c r="E27" s="6">
        <v>3.1E-2</v>
      </c>
      <c r="F27" s="6">
        <v>-0.42215429999999998</v>
      </c>
      <c r="G27" s="6">
        <v>-1.9663099999999999E-2</v>
      </c>
      <c r="AB27" s="4" t="s">
        <v>36</v>
      </c>
      <c r="AC27" s="1">
        <f t="shared" si="20"/>
        <v>9.8705721868163052E-2</v>
      </c>
      <c r="AD27" s="1">
        <f t="shared" si="21"/>
        <v>0.11729938252258915</v>
      </c>
      <c r="AE27" s="1">
        <f t="shared" si="22"/>
        <v>0.14569001853437605</v>
      </c>
      <c r="AF27" s="1">
        <f t="shared" si="23"/>
        <v>8.6813245667277841E-2</v>
      </c>
      <c r="AG27" s="1">
        <f t="shared" si="24"/>
        <v>0.10217141709210537</v>
      </c>
      <c r="AH27" s="1">
        <f t="shared" si="25"/>
        <v>0.10505665862215517</v>
      </c>
      <c r="AI27" s="1">
        <f t="shared" si="26"/>
        <v>0.13079764767087498</v>
      </c>
      <c r="AJ27" s="1">
        <f t="shared" si="27"/>
        <v>4.716296689474659E-2</v>
      </c>
      <c r="AK27" s="1">
        <f t="shared" si="28"/>
        <v>0.1411906922568967</v>
      </c>
      <c r="AL27" s="1">
        <f t="shared" si="29"/>
        <v>6.7812514600802037E-2</v>
      </c>
      <c r="AM27" s="1">
        <f t="shared" si="30"/>
        <v>3.1432953210263258E-2</v>
      </c>
      <c r="AN27" s="1">
        <f t="shared" si="31"/>
        <v>4.5625751741511705E-2</v>
      </c>
      <c r="AO27" s="1">
        <f t="shared" si="32"/>
        <v>1.7228986829016479E-2</v>
      </c>
      <c r="BH27" s="2">
        <f t="shared" ref="BH27:BT38" si="34">BH$23+BH$24+$B37</f>
        <v>-2.6812529999999999</v>
      </c>
      <c r="BI27" s="2">
        <f t="shared" si="34"/>
        <v>-2.4878206999999999</v>
      </c>
      <c r="BJ27" s="2">
        <f t="shared" si="34"/>
        <v>-2.2383769999999998</v>
      </c>
      <c r="BK27" s="2">
        <f t="shared" si="34"/>
        <v>-2.8227452999999998</v>
      </c>
      <c r="BL27" s="2">
        <f t="shared" si="34"/>
        <v>-2.6428913000000001</v>
      </c>
      <c r="BM27" s="2">
        <f t="shared" si="34"/>
        <v>-2.6118246999999997</v>
      </c>
      <c r="BN27" s="2">
        <f t="shared" si="34"/>
        <v>-2.3634885999999997</v>
      </c>
      <c r="BO27" s="2">
        <f t="shared" si="34"/>
        <v>-3.4753989999999999</v>
      </c>
      <c r="BP27" s="2">
        <f t="shared" si="34"/>
        <v>-2.2749996000000001</v>
      </c>
      <c r="BQ27" s="2">
        <f t="shared" si="34"/>
        <v>-3.0903513</v>
      </c>
      <c r="BR27" s="2">
        <f t="shared" si="34"/>
        <v>-3.8975249999999999</v>
      </c>
      <c r="BS27" s="2">
        <f t="shared" si="34"/>
        <v>-3.5101477000000001</v>
      </c>
      <c r="BT27" s="2">
        <f t="shared" si="34"/>
        <v>-4.5133469999999996</v>
      </c>
      <c r="BX27" s="2" t="str">
        <f t="shared" ref="BX27:BX36" si="35">AB25</f>
        <v>[15,20)</v>
      </c>
      <c r="BY27" s="2">
        <f t="shared" ref="BY27:BY36" si="36">AC8</f>
        <v>4.2926863189287276E-2</v>
      </c>
      <c r="BZ27" s="2">
        <f t="shared" ref="BZ27:BZ36" si="37">AI8</f>
        <v>6.113315557465876E-2</v>
      </c>
      <c r="CA27" s="2">
        <f t="shared" ref="CA27:CA36" si="38">AO8</f>
        <v>5.3457305213487427E-3</v>
      </c>
    </row>
    <row r="28" spans="1:79">
      <c r="A28" s="6" t="s">
        <v>55</v>
      </c>
      <c r="B28" s="6">
        <v>-0.61731190000000002</v>
      </c>
      <c r="C28" s="6">
        <v>9.8314100000000001E-2</v>
      </c>
      <c r="D28" s="6">
        <v>-6.28</v>
      </c>
      <c r="E28" s="6">
        <v>0</v>
      </c>
      <c r="F28" s="6">
        <v>-0.8100039</v>
      </c>
      <c r="G28" s="6">
        <v>-0.42461979999999999</v>
      </c>
      <c r="AB28" s="4" t="s">
        <v>37</v>
      </c>
      <c r="AC28" s="1">
        <f t="shared" si="20"/>
        <v>9.7002450378282493E-2</v>
      </c>
      <c r="AD28" s="1">
        <f t="shared" si="21"/>
        <v>0.11531630942380819</v>
      </c>
      <c r="AE28" s="1">
        <f t="shared" si="22"/>
        <v>0.14330489399461513</v>
      </c>
      <c r="AF28" s="1">
        <f t="shared" si="23"/>
        <v>8.529577027573268E-2</v>
      </c>
      <c r="AG28" s="1">
        <f t="shared" si="24"/>
        <v>0.10041500427993447</v>
      </c>
      <c r="AH28" s="1">
        <f t="shared" si="25"/>
        <v>0.10325635037967046</v>
      </c>
      <c r="AI28" s="1">
        <f t="shared" si="26"/>
        <v>0.12861962354998582</v>
      </c>
      <c r="AJ28" s="1">
        <f t="shared" si="27"/>
        <v>4.6303426451256055E-2</v>
      </c>
      <c r="AK28" s="1">
        <f t="shared" si="28"/>
        <v>0.1388672539349616</v>
      </c>
      <c r="AL28" s="1">
        <f t="shared" si="29"/>
        <v>6.6602943917737287E-2</v>
      </c>
      <c r="AM28" s="1">
        <f t="shared" si="30"/>
        <v>3.0850808708466033E-2</v>
      </c>
      <c r="AN28" s="1">
        <f t="shared" si="31"/>
        <v>4.4792909878999823E-2</v>
      </c>
      <c r="AO28" s="1">
        <f t="shared" si="32"/>
        <v>1.6905311151982544E-2</v>
      </c>
      <c r="BH28" s="2">
        <f t="shared" si="34"/>
        <v>-2.6812529999999999</v>
      </c>
      <c r="BI28" s="2">
        <f t="shared" si="34"/>
        <v>-2.4878206999999999</v>
      </c>
      <c r="BJ28" s="2">
        <f t="shared" si="34"/>
        <v>-2.2383769999999998</v>
      </c>
      <c r="BK28" s="2">
        <f t="shared" si="34"/>
        <v>-2.8227452999999998</v>
      </c>
      <c r="BL28" s="2">
        <f t="shared" si="34"/>
        <v>-2.6428913000000001</v>
      </c>
      <c r="BM28" s="2">
        <f t="shared" si="34"/>
        <v>-2.6118246999999997</v>
      </c>
      <c r="BN28" s="2">
        <f t="shared" si="34"/>
        <v>-2.3634885999999997</v>
      </c>
      <c r="BO28" s="2">
        <f t="shared" si="34"/>
        <v>-3.4753989999999999</v>
      </c>
      <c r="BP28" s="2">
        <f t="shared" si="34"/>
        <v>-2.2749996000000001</v>
      </c>
      <c r="BQ28" s="2">
        <f t="shared" si="34"/>
        <v>-3.0903513</v>
      </c>
      <c r="BR28" s="2">
        <f t="shared" si="34"/>
        <v>-3.8975249999999999</v>
      </c>
      <c r="BS28" s="2">
        <f t="shared" si="34"/>
        <v>-3.5101477000000001</v>
      </c>
      <c r="BT28" s="2">
        <f t="shared" si="34"/>
        <v>-4.5133469999999996</v>
      </c>
      <c r="BX28" s="2" t="str">
        <f t="shared" si="35"/>
        <v>[20,25)</v>
      </c>
      <c r="BY28" s="2">
        <f t="shared" si="36"/>
        <v>6.7751702767489944E-2</v>
      </c>
      <c r="BZ28" s="2">
        <f t="shared" si="37"/>
        <v>9.5436888654642768E-2</v>
      </c>
      <c r="CA28" s="2">
        <f t="shared" si="38"/>
        <v>8.6332407489938517E-3</v>
      </c>
    </row>
    <row r="29" spans="1:79">
      <c r="A29" s="6" t="s">
        <v>56</v>
      </c>
      <c r="B29" s="6">
        <v>7.0682900000000007E-2</v>
      </c>
      <c r="C29" s="6">
        <v>0.12545020000000001</v>
      </c>
      <c r="D29" s="6">
        <v>0.56000000000000005</v>
      </c>
      <c r="E29" s="6">
        <v>0.57299999999999995</v>
      </c>
      <c r="F29" s="6">
        <v>-0.17519499999999999</v>
      </c>
      <c r="G29" s="6">
        <v>0.31656079999999998</v>
      </c>
      <c r="AB29" s="4" t="s">
        <v>38</v>
      </c>
      <c r="AC29" s="1">
        <f t="shared" si="20"/>
        <v>8.375464897183639E-2</v>
      </c>
      <c r="AD29" s="1">
        <f t="shared" si="21"/>
        <v>9.9843902370078993E-2</v>
      </c>
      <c r="AE29" s="1">
        <f t="shared" si="22"/>
        <v>0.12460608851100299</v>
      </c>
      <c r="AF29" s="1">
        <f t="shared" si="23"/>
        <v>7.3516606648730692E-2</v>
      </c>
      <c r="AG29" s="1">
        <f t="shared" si="24"/>
        <v>8.6745915817576721E-2</v>
      </c>
      <c r="AH29" s="1">
        <f t="shared" si="25"/>
        <v>8.9238849641374698E-2</v>
      </c>
      <c r="AI29" s="1">
        <f t="shared" si="26"/>
        <v>0.11158740340757822</v>
      </c>
      <c r="AJ29" s="1">
        <f t="shared" si="27"/>
        <v>3.9675457305607162E-2</v>
      </c>
      <c r="AK29" s="1">
        <f t="shared" si="28"/>
        <v>0.1206659262012077</v>
      </c>
      <c r="AL29" s="1">
        <f t="shared" si="29"/>
        <v>5.7243669022098688E-2</v>
      </c>
      <c r="AM29" s="1">
        <f t="shared" si="30"/>
        <v>2.6373590944531945E-2</v>
      </c>
      <c r="AN29" s="1">
        <f t="shared" si="31"/>
        <v>3.8372459569974308E-2</v>
      </c>
      <c r="AO29" s="1">
        <f t="shared" si="32"/>
        <v>1.4421814545453521E-2</v>
      </c>
      <c r="BH29" s="2">
        <f t="shared" si="34"/>
        <v>-2.6812529999999999</v>
      </c>
      <c r="BI29" s="2">
        <f t="shared" si="34"/>
        <v>-2.4878206999999999</v>
      </c>
      <c r="BJ29" s="2">
        <f t="shared" si="34"/>
        <v>-2.2383769999999998</v>
      </c>
      <c r="BK29" s="2">
        <f t="shared" si="34"/>
        <v>-2.8227452999999998</v>
      </c>
      <c r="BL29" s="2">
        <f t="shared" si="34"/>
        <v>-2.6428913000000001</v>
      </c>
      <c r="BM29" s="2">
        <f t="shared" si="34"/>
        <v>-2.6118246999999997</v>
      </c>
      <c r="BN29" s="2">
        <f t="shared" si="34"/>
        <v>-2.3634885999999997</v>
      </c>
      <c r="BO29" s="2">
        <f t="shared" si="34"/>
        <v>-3.4753989999999999</v>
      </c>
      <c r="BP29" s="2">
        <f t="shared" si="34"/>
        <v>-2.2749996000000001</v>
      </c>
      <c r="BQ29" s="2">
        <f t="shared" si="34"/>
        <v>-3.0903513</v>
      </c>
      <c r="BR29" s="2">
        <f t="shared" si="34"/>
        <v>-3.8975249999999999</v>
      </c>
      <c r="BS29" s="2">
        <f t="shared" si="34"/>
        <v>-3.5101477000000001</v>
      </c>
      <c r="BT29" s="2">
        <f t="shared" si="34"/>
        <v>-4.5133469999999996</v>
      </c>
      <c r="BX29" s="2" t="str">
        <f t="shared" si="35"/>
        <v>[25,30)</v>
      </c>
      <c r="BY29" s="2">
        <f t="shared" si="36"/>
        <v>6.2704393346437751E-2</v>
      </c>
      <c r="BZ29" s="2">
        <f t="shared" si="37"/>
        <v>8.8522956059126093E-2</v>
      </c>
      <c r="CA29" s="2">
        <f t="shared" si="38"/>
        <v>7.9525192858018508E-3</v>
      </c>
    </row>
    <row r="30" spans="1:79">
      <c r="A30" s="6" t="s">
        <v>57</v>
      </c>
      <c r="B30" s="6">
        <v>-2.121715</v>
      </c>
      <c r="C30" s="6">
        <v>6.9799399999999998E-2</v>
      </c>
      <c r="D30" s="6">
        <v>-30.4</v>
      </c>
      <c r="E30" s="6">
        <v>0</v>
      </c>
      <c r="F30" s="6">
        <v>-2.2585190000000002</v>
      </c>
      <c r="G30" s="6">
        <v>-1.9849110000000001</v>
      </c>
      <c r="AB30" s="4" t="s">
        <v>39</v>
      </c>
      <c r="AC30" s="1">
        <f t="shared" si="20"/>
        <v>7.8827819092898002E-2</v>
      </c>
      <c r="AD30" s="1">
        <f t="shared" si="21"/>
        <v>9.4067797437877507E-2</v>
      </c>
      <c r="AE30" s="1">
        <f t="shared" si="22"/>
        <v>0.11758458398809657</v>
      </c>
      <c r="AF30" s="1">
        <f t="shared" si="23"/>
        <v>6.9146574985004719E-2</v>
      </c>
      <c r="AG30" s="1">
        <f t="shared" si="24"/>
        <v>8.1658808130418301E-2</v>
      </c>
      <c r="AH30" s="1">
        <f t="shared" si="25"/>
        <v>8.4018996795288334E-2</v>
      </c>
      <c r="AI30" s="1">
        <f t="shared" si="26"/>
        <v>0.10521132749245805</v>
      </c>
      <c r="AJ30" s="1">
        <f t="shared" si="27"/>
        <v>3.723618925031813E-2</v>
      </c>
      <c r="AK30" s="1">
        <f t="shared" si="28"/>
        <v>0.11383757560562298</v>
      </c>
      <c r="AL30" s="1">
        <f t="shared" si="29"/>
        <v>5.3784791244382513E-2</v>
      </c>
      <c r="AM30" s="1">
        <f t="shared" si="30"/>
        <v>2.4731067846663277E-2</v>
      </c>
      <c r="AN30" s="1">
        <f t="shared" si="31"/>
        <v>3.6010296572415314E-2</v>
      </c>
      <c r="AO30" s="1">
        <f t="shared" si="32"/>
        <v>1.3513306101612409E-2</v>
      </c>
      <c r="BH30" s="2">
        <f t="shared" si="34"/>
        <v>-2.1943684999999999</v>
      </c>
      <c r="BI30" s="2">
        <f t="shared" si="34"/>
        <v>-2.0009361999999999</v>
      </c>
      <c r="BJ30" s="2">
        <f t="shared" si="34"/>
        <v>-1.7514924999999999</v>
      </c>
      <c r="BK30" s="2">
        <f t="shared" si="34"/>
        <v>-2.3358607999999998</v>
      </c>
      <c r="BL30" s="2">
        <f t="shared" si="34"/>
        <v>-2.1560068000000001</v>
      </c>
      <c r="BM30" s="2">
        <f t="shared" si="34"/>
        <v>-2.1249401999999997</v>
      </c>
      <c r="BN30" s="2">
        <f t="shared" si="34"/>
        <v>-1.8766040999999998</v>
      </c>
      <c r="BO30" s="2">
        <f t="shared" si="34"/>
        <v>-2.9885145</v>
      </c>
      <c r="BP30" s="2">
        <f t="shared" si="34"/>
        <v>-1.7881151000000002</v>
      </c>
      <c r="BQ30" s="2">
        <f t="shared" si="34"/>
        <v>-2.6034668000000001</v>
      </c>
      <c r="BR30" s="2">
        <f t="shared" si="34"/>
        <v>-3.4106405</v>
      </c>
      <c r="BS30" s="2">
        <f t="shared" si="34"/>
        <v>-3.0232632000000002</v>
      </c>
      <c r="BT30" s="2">
        <f t="shared" si="34"/>
        <v>-4.0264624999999992</v>
      </c>
      <c r="BX30" s="2" t="str">
        <f t="shared" si="35"/>
        <v>[30,35)</v>
      </c>
      <c r="BY30" s="2">
        <f t="shared" si="36"/>
        <v>6.382725037428312E-2</v>
      </c>
      <c r="BZ30" s="2">
        <f t="shared" si="37"/>
        <v>9.0063724529068009E-2</v>
      </c>
      <c r="CA30" s="2">
        <f t="shared" si="38"/>
        <v>8.103402743183304E-3</v>
      </c>
    </row>
    <row r="31" spans="1:79">
      <c r="A31" s="6" t="s">
        <v>19</v>
      </c>
      <c r="B31" s="6">
        <v>-3.1043820000000002</v>
      </c>
      <c r="C31" s="6">
        <v>6.1273899999999999E-2</v>
      </c>
      <c r="D31" s="6">
        <v>-50.66</v>
      </c>
      <c r="E31" s="6">
        <v>0</v>
      </c>
      <c r="F31" s="6">
        <v>-3.2244769999999998</v>
      </c>
      <c r="G31" s="6">
        <v>-2.9842879999999998</v>
      </c>
      <c r="AB31" s="4" t="s">
        <v>40</v>
      </c>
      <c r="AC31" s="1">
        <f t="shared" si="20"/>
        <v>7.2666256265041446E-2</v>
      </c>
      <c r="AD31" s="1">
        <f t="shared" si="21"/>
        <v>8.6827286599332018E-2</v>
      </c>
      <c r="AE31" s="1">
        <f t="shared" si="22"/>
        <v>0.10875125048921336</v>
      </c>
      <c r="AF31" s="1">
        <f t="shared" si="23"/>
        <v>6.3689424767450598E-2</v>
      </c>
      <c r="AG31" s="1">
        <f t="shared" si="24"/>
        <v>7.5294048653639936E-2</v>
      </c>
      <c r="AH31" s="1">
        <f t="shared" si="25"/>
        <v>7.7485798211897675E-2</v>
      </c>
      <c r="AI31" s="1">
        <f t="shared" si="26"/>
        <v>9.7205119008884469E-2</v>
      </c>
      <c r="AJ31" s="1">
        <f t="shared" si="27"/>
        <v>3.4204912925012071E-2</v>
      </c>
      <c r="AK31" s="1">
        <f t="shared" si="28"/>
        <v>0.1052521544101855</v>
      </c>
      <c r="AL31" s="1">
        <f t="shared" si="29"/>
        <v>4.9475577123183949E-2</v>
      </c>
      <c r="AM31" s="1">
        <f t="shared" si="30"/>
        <v>2.2693796715449781E-2</v>
      </c>
      <c r="AN31" s="1">
        <f t="shared" si="31"/>
        <v>3.3075387707824075E-2</v>
      </c>
      <c r="AO31" s="1">
        <f t="shared" si="32"/>
        <v>1.2388382285625556E-2</v>
      </c>
      <c r="BH31" s="2">
        <f t="shared" si="34"/>
        <v>-2.2116889</v>
      </c>
      <c r="BI31" s="2">
        <f t="shared" si="34"/>
        <v>-2.0182566</v>
      </c>
      <c r="BJ31" s="2">
        <f t="shared" si="34"/>
        <v>-1.7688128999999999</v>
      </c>
      <c r="BK31" s="2">
        <f t="shared" si="34"/>
        <v>-2.3531811999999999</v>
      </c>
      <c r="BL31" s="2">
        <f t="shared" si="34"/>
        <v>-2.1733272000000001</v>
      </c>
      <c r="BM31" s="2">
        <f t="shared" si="34"/>
        <v>-2.1422605999999997</v>
      </c>
      <c r="BN31" s="2">
        <f t="shared" si="34"/>
        <v>-1.8939244999999998</v>
      </c>
      <c r="BO31" s="2">
        <f t="shared" si="34"/>
        <v>-3.0058349</v>
      </c>
      <c r="BP31" s="2">
        <f t="shared" si="34"/>
        <v>-1.8054355000000002</v>
      </c>
      <c r="BQ31" s="2">
        <f t="shared" si="34"/>
        <v>-2.6207872000000001</v>
      </c>
      <c r="BR31" s="2">
        <f t="shared" si="34"/>
        <v>-3.4279609</v>
      </c>
      <c r="BS31" s="2">
        <f t="shared" si="34"/>
        <v>-3.0405836000000002</v>
      </c>
      <c r="BT31" s="2">
        <f t="shared" si="34"/>
        <v>-4.0437828999999992</v>
      </c>
      <c r="BX31" s="2" t="str">
        <f t="shared" si="35"/>
        <v>[35,40)</v>
      </c>
      <c r="BY31" s="2">
        <f t="shared" si="36"/>
        <v>6.0004997970432197E-2</v>
      </c>
      <c r="BZ31" s="2">
        <f t="shared" si="37"/>
        <v>8.4812657157591967E-2</v>
      </c>
      <c r="CA31" s="2">
        <f t="shared" si="38"/>
        <v>7.5910774861870731E-3</v>
      </c>
    </row>
    <row r="32" spans="1:79">
      <c r="AB32" s="4" t="s">
        <v>41</v>
      </c>
      <c r="AC32" s="1">
        <f t="shared" si="20"/>
        <v>6.3881946498807365E-2</v>
      </c>
      <c r="AD32" s="1">
        <f t="shared" si="21"/>
        <v>7.6472279520160918E-2</v>
      </c>
      <c r="AE32" s="1">
        <f t="shared" si="22"/>
        <v>9.6056630107985486E-2</v>
      </c>
      <c r="AF32" s="1">
        <f t="shared" si="23"/>
        <v>5.5924841859656071E-2</v>
      </c>
      <c r="AG32" s="1">
        <f t="shared" si="24"/>
        <v>6.6214758591096323E-2</v>
      </c>
      <c r="AH32" s="1">
        <f t="shared" si="25"/>
        <v>6.8161698618815644E-2</v>
      </c>
      <c r="AI32" s="1">
        <f t="shared" si="26"/>
        <v>8.5728644809560425E-2</v>
      </c>
      <c r="AJ32" s="1">
        <f t="shared" si="27"/>
        <v>2.992001710191073E-2</v>
      </c>
      <c r="AK32" s="1">
        <f t="shared" si="28"/>
        <v>9.2923400248269575E-2</v>
      </c>
      <c r="AL32" s="1">
        <f t="shared" si="29"/>
        <v>4.3363595952866964E-2</v>
      </c>
      <c r="AM32" s="1">
        <f t="shared" si="30"/>
        <v>1.9821319135376679E-2</v>
      </c>
      <c r="AN32" s="1">
        <f t="shared" si="31"/>
        <v>2.892775087991422E-2</v>
      </c>
      <c r="AO32" s="1">
        <f t="shared" si="32"/>
        <v>1.0805894548039388E-2</v>
      </c>
      <c r="BH32" s="2">
        <f t="shared" si="34"/>
        <v>-2.2309836000000001</v>
      </c>
      <c r="BI32" s="2">
        <f t="shared" si="34"/>
        <v>-2.0375513000000001</v>
      </c>
      <c r="BJ32" s="2">
        <f t="shared" si="34"/>
        <v>-1.7881075999999998</v>
      </c>
      <c r="BK32" s="2">
        <f t="shared" si="34"/>
        <v>-2.3724759</v>
      </c>
      <c r="BL32" s="2">
        <f t="shared" si="34"/>
        <v>-2.1926219000000002</v>
      </c>
      <c r="BM32" s="2">
        <f t="shared" si="34"/>
        <v>-2.1615552999999998</v>
      </c>
      <c r="BN32" s="2">
        <f t="shared" si="34"/>
        <v>-1.9132191999999997</v>
      </c>
      <c r="BO32" s="2">
        <f t="shared" si="34"/>
        <v>-3.0251296000000001</v>
      </c>
      <c r="BP32" s="2">
        <f t="shared" si="34"/>
        <v>-1.8247302000000001</v>
      </c>
      <c r="BQ32" s="2">
        <f t="shared" si="34"/>
        <v>-2.6400819000000002</v>
      </c>
      <c r="BR32" s="2">
        <f t="shared" si="34"/>
        <v>-3.4472556000000001</v>
      </c>
      <c r="BS32" s="2">
        <f t="shared" si="34"/>
        <v>-3.0598783000000003</v>
      </c>
      <c r="BT32" s="2">
        <f t="shared" si="34"/>
        <v>-4.0630775999999997</v>
      </c>
      <c r="BX32" s="2" t="str">
        <f t="shared" si="35"/>
        <v>[40,45)</v>
      </c>
      <c r="BY32" s="2">
        <f t="shared" si="36"/>
        <v>5.2489742161787499E-2</v>
      </c>
      <c r="BZ32" s="2">
        <f t="shared" si="37"/>
        <v>7.4436433053030118E-2</v>
      </c>
      <c r="CA32" s="2">
        <f t="shared" si="38"/>
        <v>6.5942901803793495E-3</v>
      </c>
    </row>
    <row r="33" spans="1:79">
      <c r="A33" s="3" t="s">
        <v>20</v>
      </c>
      <c r="AB33" s="4" t="s">
        <v>42</v>
      </c>
      <c r="AC33" s="1">
        <f t="shared" si="20"/>
        <v>6.7902858878380448E-2</v>
      </c>
      <c r="AD33" s="1">
        <f t="shared" si="21"/>
        <v>8.1216909215521535E-2</v>
      </c>
      <c r="AE33" s="1">
        <f t="shared" si="22"/>
        <v>0.10188230030380366</v>
      </c>
      <c r="AF33" s="1">
        <f t="shared" si="23"/>
        <v>5.9476732627769341E-2</v>
      </c>
      <c r="AG33" s="1">
        <f t="shared" si="24"/>
        <v>7.0371466788069326E-2</v>
      </c>
      <c r="AH33" s="1">
        <f t="shared" si="25"/>
        <v>7.2431147853605632E-2</v>
      </c>
      <c r="AI33" s="1">
        <f t="shared" si="26"/>
        <v>9.0990991281503175E-2</v>
      </c>
      <c r="AJ33" s="1">
        <f t="shared" si="27"/>
        <v>3.187605871755133E-2</v>
      </c>
      <c r="AK33" s="1">
        <f t="shared" si="28"/>
        <v>9.857976864284082E-2</v>
      </c>
      <c r="AL33" s="1">
        <f t="shared" si="29"/>
        <v>4.61567032145902E-2</v>
      </c>
      <c r="AM33" s="1">
        <f t="shared" si="30"/>
        <v>2.1131532983224965E-2</v>
      </c>
      <c r="AN33" s="1">
        <f t="shared" si="31"/>
        <v>3.0820983437220537E-2</v>
      </c>
      <c r="AO33" s="1">
        <f t="shared" si="32"/>
        <v>1.1527185936638012E-2</v>
      </c>
      <c r="BH33" s="2">
        <f t="shared" si="34"/>
        <v>-2.3923924999999997</v>
      </c>
      <c r="BI33" s="2">
        <f t="shared" si="34"/>
        <v>-2.1989601999999997</v>
      </c>
      <c r="BJ33" s="2">
        <f t="shared" si="34"/>
        <v>-1.9495164999999999</v>
      </c>
      <c r="BK33" s="2">
        <f t="shared" si="34"/>
        <v>-2.5338847999999996</v>
      </c>
      <c r="BL33" s="2">
        <f t="shared" si="34"/>
        <v>-2.3540307999999999</v>
      </c>
      <c r="BM33" s="2">
        <f t="shared" si="34"/>
        <v>-2.3229641999999995</v>
      </c>
      <c r="BN33" s="2">
        <f t="shared" si="34"/>
        <v>-2.0746280999999995</v>
      </c>
      <c r="BO33" s="2">
        <f t="shared" si="34"/>
        <v>-3.1865384999999997</v>
      </c>
      <c r="BP33" s="2">
        <f t="shared" si="34"/>
        <v>-1.9861391000000002</v>
      </c>
      <c r="BQ33" s="2">
        <f t="shared" si="34"/>
        <v>-2.8014907999999998</v>
      </c>
      <c r="BR33" s="2">
        <f t="shared" si="34"/>
        <v>-3.6086644999999997</v>
      </c>
      <c r="BS33" s="2">
        <f t="shared" si="34"/>
        <v>-3.2212871999999999</v>
      </c>
      <c r="BT33" s="2">
        <f t="shared" si="34"/>
        <v>-4.2244864999999994</v>
      </c>
      <c r="BX33" s="2" t="str">
        <f t="shared" si="35"/>
        <v>[45,50)</v>
      </c>
      <c r="BY33" s="2">
        <f t="shared" si="36"/>
        <v>5.3280290173887093E-2</v>
      </c>
      <c r="BZ33" s="2">
        <f t="shared" si="37"/>
        <v>7.5531171117076426E-2</v>
      </c>
      <c r="CA33" s="2">
        <f t="shared" si="38"/>
        <v>6.698493496765409E-3</v>
      </c>
    </row>
    <row r="34" spans="1:79">
      <c r="AB34" s="4" t="s">
        <v>43</v>
      </c>
      <c r="AC34" s="1">
        <f t="shared" si="20"/>
        <v>6.7378660993059697E-2</v>
      </c>
      <c r="AD34" s="1">
        <f t="shared" si="21"/>
        <v>8.059881685879812E-2</v>
      </c>
      <c r="AE34" s="1">
        <f t="shared" si="22"/>
        <v>0.10112424609239098</v>
      </c>
      <c r="AF34" s="1">
        <f t="shared" si="23"/>
        <v>5.9013464557480869E-2</v>
      </c>
      <c r="AG34" s="1">
        <f t="shared" si="24"/>
        <v>6.9829639395917922E-2</v>
      </c>
      <c r="AH34" s="1">
        <f t="shared" si="25"/>
        <v>7.1874687994269507E-2</v>
      </c>
      <c r="AI34" s="1">
        <f t="shared" si="26"/>
        <v>9.0305825497586534E-2</v>
      </c>
      <c r="AJ34" s="1">
        <f t="shared" si="27"/>
        <v>3.1620546282167122E-2</v>
      </c>
      <c r="AK34" s="1">
        <f t="shared" si="28"/>
        <v>9.7843609888394648E-2</v>
      </c>
      <c r="AL34" s="1">
        <f t="shared" si="29"/>
        <v>4.5792134304020293E-2</v>
      </c>
      <c r="AM34" s="1">
        <f t="shared" si="30"/>
        <v>2.0960281961340997E-2</v>
      </c>
      <c r="AN34" s="1">
        <f t="shared" si="31"/>
        <v>3.0573661201304756E-2</v>
      </c>
      <c r="AO34" s="1">
        <f t="shared" si="32"/>
        <v>1.1432859956676691E-2</v>
      </c>
      <c r="BH34" s="2">
        <f t="shared" si="34"/>
        <v>-2.4583809999999997</v>
      </c>
      <c r="BI34" s="2">
        <f t="shared" si="34"/>
        <v>-2.2649486999999997</v>
      </c>
      <c r="BJ34" s="2">
        <f t="shared" si="34"/>
        <v>-2.0155049999999997</v>
      </c>
      <c r="BK34" s="2">
        <f t="shared" si="34"/>
        <v>-2.5998732999999996</v>
      </c>
      <c r="BL34" s="2">
        <f t="shared" si="34"/>
        <v>-2.4200192999999999</v>
      </c>
      <c r="BM34" s="2">
        <f t="shared" si="34"/>
        <v>-2.3889526999999995</v>
      </c>
      <c r="BN34" s="2">
        <f t="shared" si="34"/>
        <v>-2.1406165999999995</v>
      </c>
      <c r="BO34" s="2">
        <f t="shared" si="34"/>
        <v>-3.2525269999999997</v>
      </c>
      <c r="BP34" s="2">
        <f t="shared" si="34"/>
        <v>-2.0521275999999999</v>
      </c>
      <c r="BQ34" s="2">
        <f t="shared" si="34"/>
        <v>-2.8674792999999998</v>
      </c>
      <c r="BR34" s="2">
        <f t="shared" si="34"/>
        <v>-3.6746529999999997</v>
      </c>
      <c r="BS34" s="2">
        <f t="shared" si="34"/>
        <v>-3.2872756999999999</v>
      </c>
      <c r="BT34" s="2">
        <f t="shared" si="34"/>
        <v>-4.2904749999999998</v>
      </c>
      <c r="BX34" s="2" t="str">
        <f t="shared" si="35"/>
        <v>[50,55)</v>
      </c>
      <c r="BY34" s="2">
        <f t="shared" si="36"/>
        <v>6.2741259722635931E-2</v>
      </c>
      <c r="BZ34" s="2">
        <f t="shared" si="37"/>
        <v>8.8573567710551443E-2</v>
      </c>
      <c r="CA34" s="2">
        <f t="shared" si="38"/>
        <v>7.9574681781174831E-3</v>
      </c>
    </row>
    <row r="35" spans="1:79">
      <c r="A35" s="6" t="s">
        <v>1</v>
      </c>
      <c r="B35" s="6" t="s">
        <v>2</v>
      </c>
      <c r="C35" s="6" t="s">
        <v>3</v>
      </c>
      <c r="D35" s="6" t="s">
        <v>4</v>
      </c>
      <c r="E35" s="6" t="s">
        <v>5</v>
      </c>
      <c r="F35" s="6" t="s">
        <v>6</v>
      </c>
      <c r="G35" s="6" t="s">
        <v>7</v>
      </c>
      <c r="BH35" s="2">
        <f t="shared" si="34"/>
        <v>-2.5464363999999997</v>
      </c>
      <c r="BI35" s="2">
        <f t="shared" si="34"/>
        <v>-2.3530040999999997</v>
      </c>
      <c r="BJ35" s="2">
        <f t="shared" si="34"/>
        <v>-2.1035603999999997</v>
      </c>
      <c r="BK35" s="2">
        <f t="shared" si="34"/>
        <v>-2.6879286999999996</v>
      </c>
      <c r="BL35" s="2">
        <f t="shared" si="34"/>
        <v>-2.5080746999999999</v>
      </c>
      <c r="BM35" s="2">
        <f t="shared" si="34"/>
        <v>-2.4770080999999995</v>
      </c>
      <c r="BN35" s="2">
        <f t="shared" si="34"/>
        <v>-2.2286719999999995</v>
      </c>
      <c r="BO35" s="2">
        <f t="shared" si="34"/>
        <v>-3.3405823999999997</v>
      </c>
      <c r="BP35" s="2">
        <f t="shared" si="34"/>
        <v>-2.1401829999999999</v>
      </c>
      <c r="BQ35" s="2">
        <f t="shared" si="34"/>
        <v>-2.9555346999999998</v>
      </c>
      <c r="BR35" s="2">
        <f t="shared" si="34"/>
        <v>-3.7627083999999997</v>
      </c>
      <c r="BS35" s="2">
        <f t="shared" si="34"/>
        <v>-3.3753310999999999</v>
      </c>
      <c r="BT35" s="2">
        <f t="shared" si="34"/>
        <v>-4.3785303999999998</v>
      </c>
      <c r="BX35" s="2" t="str">
        <f t="shared" si="35"/>
        <v>[55,60)</v>
      </c>
      <c r="BY35" s="2">
        <f t="shared" si="36"/>
        <v>5.9859217640473701E-2</v>
      </c>
      <c r="BZ35" s="2">
        <f t="shared" si="37"/>
        <v>8.4612032420615879E-2</v>
      </c>
      <c r="CA35" s="2">
        <f t="shared" si="38"/>
        <v>7.5716094916661141E-3</v>
      </c>
    </row>
    <row r="36" spans="1:79">
      <c r="A36" s="6"/>
      <c r="B36" s="6"/>
      <c r="C36" s="6"/>
      <c r="D36" s="6"/>
      <c r="E36" s="6"/>
      <c r="F36" s="6"/>
      <c r="G36" s="6"/>
      <c r="BH36" s="2">
        <f t="shared" si="34"/>
        <v>-2.6847048</v>
      </c>
      <c r="BI36" s="2">
        <f t="shared" si="34"/>
        <v>-2.4912725</v>
      </c>
      <c r="BJ36" s="2">
        <f t="shared" si="34"/>
        <v>-2.2418288</v>
      </c>
      <c r="BK36" s="2">
        <f t="shared" si="34"/>
        <v>-2.8261970999999999</v>
      </c>
      <c r="BL36" s="2">
        <f t="shared" si="34"/>
        <v>-2.6463431000000002</v>
      </c>
      <c r="BM36" s="2">
        <f t="shared" si="34"/>
        <v>-2.6152764999999998</v>
      </c>
      <c r="BN36" s="2">
        <f t="shared" si="34"/>
        <v>-2.3669403999999998</v>
      </c>
      <c r="BO36" s="2">
        <f t="shared" si="34"/>
        <v>-3.4788508</v>
      </c>
      <c r="BP36" s="2">
        <f t="shared" si="34"/>
        <v>-2.2784514000000002</v>
      </c>
      <c r="BQ36" s="2">
        <f t="shared" si="34"/>
        <v>-3.0938031000000001</v>
      </c>
      <c r="BR36" s="2">
        <f t="shared" si="34"/>
        <v>-3.9009768</v>
      </c>
      <c r="BS36" s="2">
        <f t="shared" si="34"/>
        <v>-3.5135995000000002</v>
      </c>
      <c r="BT36" s="2">
        <f t="shared" si="34"/>
        <v>-4.5167987999999992</v>
      </c>
      <c r="BX36" s="2" t="str">
        <f t="shared" si="35"/>
        <v>[60,max)</v>
      </c>
      <c r="BY36" s="2">
        <f t="shared" si="36"/>
        <v>5.1985325733290295E-2</v>
      </c>
      <c r="BZ36" s="2">
        <f t="shared" si="37"/>
        <v>7.3737526122587063E-2</v>
      </c>
      <c r="CA36" s="2">
        <f t="shared" si="38"/>
        <v>6.52788171245159E-3</v>
      </c>
    </row>
    <row r="37" spans="1:79">
      <c r="A37" s="6" t="s">
        <v>63</v>
      </c>
      <c r="B37" s="6">
        <v>0</v>
      </c>
      <c r="C37" s="6" t="s">
        <v>59</v>
      </c>
      <c r="D37" s="6"/>
      <c r="E37" s="6"/>
      <c r="F37" s="6"/>
      <c r="G37" s="6"/>
      <c r="BH37" s="2">
        <f t="shared" si="34"/>
        <v>-2.6193588999999999</v>
      </c>
      <c r="BI37" s="2">
        <f t="shared" si="34"/>
        <v>-2.4259265999999999</v>
      </c>
      <c r="BJ37" s="2">
        <f t="shared" si="34"/>
        <v>-2.1764828999999999</v>
      </c>
      <c r="BK37" s="2">
        <f t="shared" si="34"/>
        <v>-2.7608511999999998</v>
      </c>
      <c r="BL37" s="2">
        <f t="shared" si="34"/>
        <v>-2.5809972000000001</v>
      </c>
      <c r="BM37" s="2">
        <f t="shared" si="34"/>
        <v>-2.5499305999999997</v>
      </c>
      <c r="BN37" s="2">
        <f t="shared" si="34"/>
        <v>-2.3015944999999998</v>
      </c>
      <c r="BO37" s="2">
        <f t="shared" si="34"/>
        <v>-3.4135049</v>
      </c>
      <c r="BP37" s="2">
        <f t="shared" si="34"/>
        <v>-2.2131055000000002</v>
      </c>
      <c r="BQ37" s="2">
        <f t="shared" si="34"/>
        <v>-3.0284572000000001</v>
      </c>
      <c r="BR37" s="2">
        <f t="shared" si="34"/>
        <v>-3.8356309</v>
      </c>
      <c r="BS37" s="2">
        <f t="shared" si="34"/>
        <v>-3.4482536000000001</v>
      </c>
      <c r="BT37" s="2">
        <f t="shared" si="34"/>
        <v>-4.4514528999999996</v>
      </c>
      <c r="BW37" s="2" t="s">
        <v>44</v>
      </c>
      <c r="BX37" s="2" t="s">
        <v>44</v>
      </c>
    </row>
    <row r="38" spans="1:79">
      <c r="A38" s="6" t="s">
        <v>8</v>
      </c>
      <c r="B38" s="6">
        <v>0</v>
      </c>
      <c r="C38" s="6" t="s">
        <v>59</v>
      </c>
      <c r="D38" s="6"/>
      <c r="E38" s="6"/>
      <c r="F38" s="6"/>
      <c r="G38" s="6"/>
      <c r="BH38" s="2">
        <f t="shared" si="34"/>
        <v>-2.6276709</v>
      </c>
      <c r="BI38" s="2">
        <f t="shared" si="34"/>
        <v>-2.4342386</v>
      </c>
      <c r="BJ38" s="2">
        <f t="shared" si="34"/>
        <v>-2.1847949</v>
      </c>
      <c r="BK38" s="2">
        <f t="shared" si="34"/>
        <v>-2.7691631999999999</v>
      </c>
      <c r="BL38" s="2">
        <f t="shared" si="34"/>
        <v>-2.5893092000000002</v>
      </c>
      <c r="BM38" s="2">
        <f t="shared" si="34"/>
        <v>-2.5582425999999998</v>
      </c>
      <c r="BN38" s="2">
        <f t="shared" si="34"/>
        <v>-2.3099064999999999</v>
      </c>
      <c r="BO38" s="2">
        <f t="shared" si="34"/>
        <v>-3.4218169000000001</v>
      </c>
      <c r="BP38" s="2">
        <f t="shared" si="34"/>
        <v>-2.2214175000000003</v>
      </c>
      <c r="BQ38" s="2">
        <f t="shared" si="34"/>
        <v>-3.0367692000000002</v>
      </c>
      <c r="BR38" s="2">
        <f t="shared" si="34"/>
        <v>-3.8439429000000001</v>
      </c>
      <c r="BS38" s="2">
        <f t="shared" si="34"/>
        <v>-3.4565656000000002</v>
      </c>
      <c r="BT38" s="2">
        <f t="shared" si="34"/>
        <v>-4.4597648999999997</v>
      </c>
      <c r="BW38" s="2" t="s">
        <v>20</v>
      </c>
      <c r="BX38" s="2" t="e">
        <f>BX24</f>
        <v>#REF!</v>
      </c>
      <c r="BY38" s="2" t="e">
        <f>#REF!</f>
        <v>#REF!</v>
      </c>
      <c r="BZ38" s="2" t="e">
        <f>#REF!</f>
        <v>#REF!</v>
      </c>
      <c r="CA38" s="2" t="e">
        <f>#REF!</f>
        <v>#REF!</v>
      </c>
    </row>
    <row r="39" spans="1:79">
      <c r="A39" s="6" t="s">
        <v>9</v>
      </c>
      <c r="B39" s="6">
        <v>0</v>
      </c>
      <c r="C39" s="6" t="s">
        <v>59</v>
      </c>
      <c r="D39" s="6"/>
      <c r="E39" s="6"/>
      <c r="F39" s="6"/>
      <c r="G39" s="6"/>
      <c r="BX39" s="2" t="e">
        <f t="shared" ref="BX39:BX50" si="39">BX25</f>
        <v>#REF!</v>
      </c>
      <c r="BY39" s="2" t="e">
        <f>#REF!</f>
        <v>#REF!</v>
      </c>
      <c r="BZ39" s="2" t="e">
        <f>#REF!</f>
        <v>#REF!</v>
      </c>
      <c r="CA39" s="2" t="e">
        <f>#REF!</f>
        <v>#REF!</v>
      </c>
    </row>
    <row r="40" spans="1:79">
      <c r="A40" s="6" t="s">
        <v>10</v>
      </c>
      <c r="B40" s="6">
        <v>0.4868845</v>
      </c>
      <c r="C40" s="6">
        <v>3.1128300000000001E-2</v>
      </c>
      <c r="D40" s="6">
        <v>15.64</v>
      </c>
      <c r="E40" s="6">
        <v>0</v>
      </c>
      <c r="F40" s="6">
        <v>0.42587419999999998</v>
      </c>
      <c r="G40" s="6">
        <v>0.54789469999999996</v>
      </c>
      <c r="BX40" s="2" t="e">
        <f t="shared" si="39"/>
        <v>#REF!</v>
      </c>
      <c r="BY40" s="2" t="e">
        <f>#REF!</f>
        <v>#REF!</v>
      </c>
      <c r="BZ40" s="2" t="e">
        <f>#REF!</f>
        <v>#REF!</v>
      </c>
      <c r="CA40" s="2" t="e">
        <f>#REF!</f>
        <v>#REF!</v>
      </c>
    </row>
    <row r="41" spans="1:79">
      <c r="A41" s="6" t="s">
        <v>11</v>
      </c>
      <c r="B41" s="6">
        <v>0.46956409999999998</v>
      </c>
      <c r="C41" s="6">
        <v>3.3098599999999999E-2</v>
      </c>
      <c r="D41" s="6">
        <v>14.19</v>
      </c>
      <c r="E41" s="6">
        <v>0</v>
      </c>
      <c r="F41" s="6">
        <v>0.404692</v>
      </c>
      <c r="G41" s="6">
        <v>0.53443620000000003</v>
      </c>
      <c r="BX41" s="2" t="str">
        <f t="shared" si="39"/>
        <v>[15,20)</v>
      </c>
      <c r="BY41" s="2">
        <f t="shared" ref="BY41:BY50" si="40">AC25</f>
        <v>6.4088678748320624E-2</v>
      </c>
      <c r="BZ41" s="2">
        <f t="shared" ref="BZ41:BZ50" si="41">AI25</f>
        <v>8.5999581450393978E-2</v>
      </c>
      <c r="CA41" s="2">
        <f t="shared" ref="CA41:CA50" si="42">AO25</f>
        <v>1.0842853649727398E-2</v>
      </c>
    </row>
    <row r="42" spans="1:79">
      <c r="A42" s="6" t="s">
        <v>12</v>
      </c>
      <c r="B42" s="6">
        <v>0.45026939999999999</v>
      </c>
      <c r="C42" s="6">
        <v>3.7420399999999999E-2</v>
      </c>
      <c r="D42" s="6">
        <v>12.03</v>
      </c>
      <c r="E42" s="6">
        <v>0</v>
      </c>
      <c r="F42" s="6">
        <v>0.3769267</v>
      </c>
      <c r="G42" s="6">
        <v>0.52361210000000002</v>
      </c>
      <c r="AB42" s="2" t="str">
        <f>CONCATENATE(A314,"",B314," ",C314," ",D314," ",E314," ",F314," ",G314," ",H314," ",I314)</f>
        <v xml:space="preserve">       </v>
      </c>
      <c r="BX42" s="2" t="str">
        <f t="shared" si="39"/>
        <v>[20,25)</v>
      </c>
      <c r="BY42" s="2">
        <f t="shared" si="40"/>
        <v>0.10025734077939566</v>
      </c>
      <c r="BZ42" s="2">
        <f t="shared" si="41"/>
        <v>0.13277942078299806</v>
      </c>
      <c r="CA42" s="2">
        <f t="shared" si="42"/>
        <v>1.7524723917074152E-2</v>
      </c>
    </row>
    <row r="43" spans="1:79">
      <c r="A43" s="6" t="s">
        <v>13</v>
      </c>
      <c r="B43" s="6">
        <v>0.28886050000000002</v>
      </c>
      <c r="C43" s="6">
        <v>4.0377299999999998E-2</v>
      </c>
      <c r="D43" s="6">
        <v>7.15</v>
      </c>
      <c r="E43" s="6">
        <v>0</v>
      </c>
      <c r="F43" s="6">
        <v>0.20972250000000001</v>
      </c>
      <c r="G43" s="6">
        <v>0.36799850000000001</v>
      </c>
      <c r="AB43" s="2" t="str">
        <f>CONCATENATE(A315,"",B315," ",C315," ",D315," ",E315," ",F315," ",G315," ",H315," ",I315)</f>
        <v xml:space="preserve">       </v>
      </c>
      <c r="BX43" s="2" t="str">
        <f t="shared" si="39"/>
        <v>[25,30)</v>
      </c>
      <c r="BY43" s="2">
        <f t="shared" si="40"/>
        <v>9.8705721868163052E-2</v>
      </c>
      <c r="BZ43" s="2">
        <f t="shared" si="41"/>
        <v>0.13079764767087498</v>
      </c>
      <c r="CA43" s="2">
        <f t="shared" si="42"/>
        <v>1.7228986829016479E-2</v>
      </c>
    </row>
    <row r="44" spans="1:79">
      <c r="A44" s="6" t="s">
        <v>14</v>
      </c>
      <c r="B44" s="6">
        <v>0.22287199999999999</v>
      </c>
      <c r="C44" s="6">
        <v>4.4116299999999997E-2</v>
      </c>
      <c r="D44" s="6">
        <v>5.05</v>
      </c>
      <c r="E44" s="6">
        <v>0</v>
      </c>
      <c r="F44" s="6">
        <v>0.13640559999999999</v>
      </c>
      <c r="G44" s="6">
        <v>0.30933840000000001</v>
      </c>
      <c r="AB44" s="2" t="str">
        <f>CONCATENATE(A316,"",B316," ",C316," ",D316," ",E316," ",F316," ",G316," ",H316," ",I316)</f>
        <v xml:space="preserve">       </v>
      </c>
      <c r="BX44" s="2" t="str">
        <f t="shared" si="39"/>
        <v>[30,35)</v>
      </c>
      <c r="BY44" s="2">
        <f t="shared" si="40"/>
        <v>9.7002450378282493E-2</v>
      </c>
      <c r="BZ44" s="2">
        <f t="shared" si="41"/>
        <v>0.12861962354998582</v>
      </c>
      <c r="CA44" s="2">
        <f t="shared" si="42"/>
        <v>1.6905311151982544E-2</v>
      </c>
    </row>
    <row r="45" spans="1:79">
      <c r="A45" s="6" t="s">
        <v>15</v>
      </c>
      <c r="B45" s="6">
        <v>0.13481660000000001</v>
      </c>
      <c r="C45" s="6">
        <v>5.1932399999999997E-2</v>
      </c>
      <c r="D45" s="6">
        <v>2.6</v>
      </c>
      <c r="E45" s="6">
        <v>8.9999999999999993E-3</v>
      </c>
      <c r="F45" s="6">
        <v>3.3030999999999998E-2</v>
      </c>
      <c r="G45" s="6">
        <v>0.23660210000000001</v>
      </c>
      <c r="BX45" s="2" t="str">
        <f t="shared" si="39"/>
        <v>[35,40)</v>
      </c>
      <c r="BY45" s="2">
        <f t="shared" si="40"/>
        <v>8.375464897183639E-2</v>
      </c>
      <c r="BZ45" s="2">
        <f t="shared" si="41"/>
        <v>0.11158740340757822</v>
      </c>
      <c r="CA45" s="2">
        <f t="shared" si="42"/>
        <v>1.4421814545453521E-2</v>
      </c>
    </row>
    <row r="46" spans="1:79">
      <c r="A46" s="6" t="s">
        <v>16</v>
      </c>
      <c r="B46" s="6">
        <v>-3.4518000000000001E-3</v>
      </c>
      <c r="C46" s="6">
        <v>7.0087499999999997E-2</v>
      </c>
      <c r="D46" s="6">
        <v>-0.05</v>
      </c>
      <c r="E46" s="6">
        <v>0.96099999999999997</v>
      </c>
      <c r="F46" s="6">
        <v>-0.1408208</v>
      </c>
      <c r="G46" s="6">
        <v>0.13391719999999999</v>
      </c>
      <c r="BX46" s="2" t="str">
        <f t="shared" si="39"/>
        <v>[40,45)</v>
      </c>
      <c r="BY46" s="2">
        <f t="shared" si="40"/>
        <v>7.8827819092898002E-2</v>
      </c>
      <c r="BZ46" s="2">
        <f t="shared" si="41"/>
        <v>0.10521132749245805</v>
      </c>
      <c r="CA46" s="2">
        <f t="shared" si="42"/>
        <v>1.3513306101612409E-2</v>
      </c>
    </row>
    <row r="47" spans="1:79">
      <c r="A47" s="6" t="s">
        <v>17</v>
      </c>
      <c r="B47" s="6">
        <v>6.1894100000000001E-2</v>
      </c>
      <c r="C47" s="6">
        <v>7.8867099999999996E-2</v>
      </c>
      <c r="D47" s="6">
        <v>0.78</v>
      </c>
      <c r="E47" s="6">
        <v>0.433</v>
      </c>
      <c r="F47" s="6">
        <v>-9.2682500000000001E-2</v>
      </c>
      <c r="G47" s="6">
        <v>0.21647079999999999</v>
      </c>
      <c r="BX47" s="2" t="str">
        <f t="shared" si="39"/>
        <v>[45,50)</v>
      </c>
      <c r="BY47" s="2">
        <f t="shared" si="40"/>
        <v>7.2666256265041446E-2</v>
      </c>
      <c r="BZ47" s="2">
        <f t="shared" si="41"/>
        <v>9.7205119008884469E-2</v>
      </c>
      <c r="CA47" s="2">
        <f t="shared" si="42"/>
        <v>1.2388382285625556E-2</v>
      </c>
    </row>
    <row r="48" spans="1:79">
      <c r="A48" s="6" t="s">
        <v>18</v>
      </c>
      <c r="B48" s="6">
        <v>5.3582100000000001E-2</v>
      </c>
      <c r="C48" s="6">
        <v>7.7168399999999998E-2</v>
      </c>
      <c r="D48" s="6">
        <v>0.69</v>
      </c>
      <c r="E48" s="6">
        <v>0.48699999999999999</v>
      </c>
      <c r="F48" s="6">
        <v>-9.7665199999999994E-2</v>
      </c>
      <c r="G48" s="6">
        <v>0.20482939999999999</v>
      </c>
      <c r="BX48" s="2" t="str">
        <f t="shared" si="39"/>
        <v>[50,55)</v>
      </c>
      <c r="BY48" s="2">
        <f t="shared" si="40"/>
        <v>6.3881946498807365E-2</v>
      </c>
      <c r="BZ48" s="2">
        <f t="shared" si="41"/>
        <v>8.5728644809560425E-2</v>
      </c>
      <c r="CA48" s="2">
        <f t="shared" si="42"/>
        <v>1.0805894548039388E-2</v>
      </c>
    </row>
    <row r="49" spans="1:79">
      <c r="A49" s="6" t="s">
        <v>46</v>
      </c>
      <c r="B49" s="6">
        <v>0.1934323</v>
      </c>
      <c r="C49" s="6">
        <v>5.6322200000000003E-2</v>
      </c>
      <c r="D49" s="6">
        <v>3.43</v>
      </c>
      <c r="E49" s="6">
        <v>1E-3</v>
      </c>
      <c r="F49" s="6">
        <v>8.30428E-2</v>
      </c>
      <c r="G49" s="6">
        <v>0.30382169999999997</v>
      </c>
      <c r="BX49" s="2" t="str">
        <f t="shared" si="39"/>
        <v>[55,60)</v>
      </c>
      <c r="BY49" s="2">
        <f t="shared" si="40"/>
        <v>6.7902858878380448E-2</v>
      </c>
      <c r="BZ49" s="2">
        <f t="shared" si="41"/>
        <v>9.0990991281503175E-2</v>
      </c>
      <c r="CA49" s="2">
        <f t="shared" si="42"/>
        <v>1.1527185936638012E-2</v>
      </c>
    </row>
    <row r="50" spans="1:79">
      <c r="A50" s="6" t="s">
        <v>47</v>
      </c>
      <c r="B50" s="6">
        <v>0.44287599999999999</v>
      </c>
      <c r="C50" s="6">
        <v>5.0627499999999999E-2</v>
      </c>
      <c r="D50" s="6">
        <v>8.75</v>
      </c>
      <c r="E50" s="6">
        <v>0</v>
      </c>
      <c r="F50" s="6">
        <v>0.34364800000000001</v>
      </c>
      <c r="G50" s="6">
        <v>0.54210400000000003</v>
      </c>
      <c r="BX50" s="2" t="str">
        <f t="shared" si="39"/>
        <v>[60,max)</v>
      </c>
      <c r="BY50" s="2">
        <f t="shared" si="40"/>
        <v>6.7378660993059697E-2</v>
      </c>
      <c r="BZ50" s="2">
        <f t="shared" si="41"/>
        <v>9.0305825497586534E-2</v>
      </c>
      <c r="CA50" s="2">
        <f t="shared" si="42"/>
        <v>1.1432859956676691E-2</v>
      </c>
    </row>
    <row r="51" spans="1:79">
      <c r="A51" s="6" t="s">
        <v>48</v>
      </c>
      <c r="B51" s="6">
        <v>-0.14149229999999999</v>
      </c>
      <c r="C51" s="6">
        <v>5.4573700000000003E-2</v>
      </c>
      <c r="D51" s="6">
        <v>-2.59</v>
      </c>
      <c r="E51" s="6">
        <v>0.01</v>
      </c>
      <c r="F51" s="6">
        <v>-0.2484548</v>
      </c>
      <c r="G51" s="6">
        <v>-3.4529700000000003E-2</v>
      </c>
    </row>
    <row r="52" spans="1:79">
      <c r="A52" s="6" t="s">
        <v>49</v>
      </c>
      <c r="B52" s="6">
        <v>3.8361699999999999E-2</v>
      </c>
      <c r="C52" s="6">
        <v>5.0204699999999998E-2</v>
      </c>
      <c r="D52" s="6">
        <v>0.76</v>
      </c>
      <c r="E52" s="6">
        <v>0.44500000000000001</v>
      </c>
      <c r="F52" s="6">
        <v>-6.0037699999999999E-2</v>
      </c>
      <c r="G52" s="6">
        <v>0.1367612</v>
      </c>
    </row>
    <row r="53" spans="1:79">
      <c r="A53" s="6" t="s">
        <v>50</v>
      </c>
      <c r="B53" s="6">
        <v>6.9428299999999998E-2</v>
      </c>
      <c r="C53" s="6">
        <v>4.6988700000000001E-2</v>
      </c>
      <c r="D53" s="6">
        <v>1.48</v>
      </c>
      <c r="E53" s="6">
        <v>0.14000000000000001</v>
      </c>
      <c r="F53" s="6">
        <v>-2.2667799999999998E-2</v>
      </c>
      <c r="G53" s="6">
        <v>0.16152430000000001</v>
      </c>
    </row>
    <row r="54" spans="1:79">
      <c r="A54" s="6" t="s">
        <v>51</v>
      </c>
      <c r="B54" s="6">
        <v>0.3177644</v>
      </c>
      <c r="C54" s="6">
        <v>5.7474699999999997E-2</v>
      </c>
      <c r="D54" s="6">
        <v>5.53</v>
      </c>
      <c r="E54" s="6">
        <v>0</v>
      </c>
      <c r="F54" s="6">
        <v>0.2051161</v>
      </c>
      <c r="G54" s="6">
        <v>0.43041269999999998</v>
      </c>
    </row>
    <row r="55" spans="1:79">
      <c r="A55" s="6" t="s">
        <v>52</v>
      </c>
      <c r="B55" s="6">
        <v>-0.79414600000000002</v>
      </c>
      <c r="C55" s="6">
        <v>5.35903E-2</v>
      </c>
      <c r="D55" s="6">
        <v>-14.82</v>
      </c>
      <c r="E55" s="6">
        <v>0</v>
      </c>
      <c r="F55" s="6">
        <v>-0.89918100000000001</v>
      </c>
      <c r="G55" s="6">
        <v>-0.68911100000000003</v>
      </c>
    </row>
    <row r="56" spans="1:79">
      <c r="A56" s="6" t="s">
        <v>53</v>
      </c>
      <c r="B56" s="6">
        <v>0.40625339999999999</v>
      </c>
      <c r="C56" s="6">
        <v>6.4803299999999994E-2</v>
      </c>
      <c r="D56" s="6">
        <v>6.27</v>
      </c>
      <c r="E56" s="6">
        <v>0</v>
      </c>
      <c r="F56" s="6">
        <v>0.27924120000000002</v>
      </c>
      <c r="G56" s="6">
        <v>0.53326560000000001</v>
      </c>
    </row>
    <row r="57" spans="1:79">
      <c r="A57" s="6" t="s">
        <v>54</v>
      </c>
      <c r="B57" s="6">
        <v>-0.40909830000000003</v>
      </c>
      <c r="C57" s="6">
        <v>6.5543000000000004E-2</v>
      </c>
      <c r="D57" s="6">
        <v>-6.24</v>
      </c>
      <c r="E57" s="6">
        <v>0</v>
      </c>
      <c r="F57" s="6">
        <v>-0.53756029999999999</v>
      </c>
      <c r="G57" s="6">
        <v>-0.28063640000000001</v>
      </c>
    </row>
    <row r="58" spans="1:79">
      <c r="A58" s="6" t="s">
        <v>55</v>
      </c>
      <c r="B58" s="6">
        <v>-1.216272</v>
      </c>
      <c r="C58" s="6">
        <v>7.4703599999999995E-2</v>
      </c>
      <c r="D58" s="6">
        <v>-16.28</v>
      </c>
      <c r="E58" s="6">
        <v>0</v>
      </c>
      <c r="F58" s="6">
        <v>-1.362689</v>
      </c>
      <c r="G58" s="6">
        <v>-1.0698559999999999</v>
      </c>
    </row>
    <row r="59" spans="1:79">
      <c r="A59" s="6" t="s">
        <v>56</v>
      </c>
      <c r="B59" s="6">
        <v>-0.82889469999999998</v>
      </c>
      <c r="C59" s="6">
        <v>9.5129500000000006E-2</v>
      </c>
      <c r="D59" s="6">
        <v>-8.7100000000000009</v>
      </c>
      <c r="E59" s="6">
        <v>0</v>
      </c>
      <c r="F59" s="6">
        <v>-1.0153449999999999</v>
      </c>
      <c r="G59" s="6">
        <v>-0.64244429999999997</v>
      </c>
    </row>
    <row r="60" spans="1:79">
      <c r="A60" s="6" t="s">
        <v>57</v>
      </c>
      <c r="B60" s="6">
        <v>-1.8320939999999999</v>
      </c>
      <c r="C60" s="6">
        <v>4.55092E-2</v>
      </c>
      <c r="D60" s="6">
        <v>-40.26</v>
      </c>
      <c r="E60" s="6">
        <v>0</v>
      </c>
      <c r="F60" s="6">
        <v>-1.9212899999999999</v>
      </c>
      <c r="G60" s="6">
        <v>-1.7428969999999999</v>
      </c>
    </row>
    <row r="61" spans="1:79">
      <c r="A61" s="6" t="s">
        <v>19</v>
      </c>
      <c r="B61" s="6">
        <v>-2.6812529999999999</v>
      </c>
      <c r="C61" s="6">
        <v>4.3049499999999997E-2</v>
      </c>
      <c r="D61" s="6">
        <v>-62.28</v>
      </c>
      <c r="E61" s="6">
        <v>0</v>
      </c>
      <c r="F61" s="6">
        <v>-2.7656290000000001</v>
      </c>
      <c r="G61" s="6">
        <v>-2.5968779999999998</v>
      </c>
    </row>
    <row r="65" spans="28:28">
      <c r="AB65" s="2" t="str">
        <f>CONCATENATE(A337,"",B337," ",C337," ",D337," ",E337," ",F337," ",G337," ",H337," ",I337)</f>
        <v xml:space="preserve">       </v>
      </c>
    </row>
    <row r="66" spans="28:28">
      <c r="AB66" s="2" t="str">
        <f>CONCATENATE(A338,"",B338," ",C338," ",D338," ",E338," ",F338," ",G338," ",H338," ",I338)</f>
        <v xml:space="preserve">       </v>
      </c>
    </row>
    <row r="67" spans="28:28">
      <c r="AB67" s="2" t="str">
        <f>CONCATENATE(A339,"",B339," ",C339," ",D339," ",E339," ",F339," ",G339," ",H339," ",I339)</f>
        <v xml:space="preserve">       </v>
      </c>
    </row>
    <row r="134" spans="28:28">
      <c r="AB134" s="2" t="str">
        <f>CONCATENATE(A406,"",B406," ",C406," ",D406," ",E406," ",F406," ",G406," ",H406," ",I406)</f>
        <v xml:space="preserve">       </v>
      </c>
    </row>
    <row r="135" spans="28:28">
      <c r="AB135" s="2" t="str">
        <f>CONCATENATE(A407,"",B407," ",C407," ",D407," ",E407," ",F407," ",G407," ",H407," ",I407)</f>
        <v xml:space="preserve">       </v>
      </c>
    </row>
    <row r="136" spans="28:28">
      <c r="AB136" s="2" t="str">
        <f>CONCATENATE(A408,"",B408," ",C408," ",D408," ",E408," ",F408," ",G408," ",H408," ",I408)</f>
        <v xml:space="preserve">       </v>
      </c>
    </row>
    <row r="157" spans="28:28">
      <c r="AB157" s="2" t="str">
        <f>CONCATENATE(A429,"",B429," ",C429," ",D429," ",E429," ",F429," ",G429," ",H429," ",I429)</f>
        <v xml:space="preserve">       </v>
      </c>
    </row>
    <row r="158" spans="28:28">
      <c r="AB158" s="2" t="str">
        <f>CONCATENATE(A430,"",B430," ",C430," ",D430," ",E430," ",F430," ",G430," ",H430," ",I430)</f>
        <v xml:space="preserve">       </v>
      </c>
    </row>
    <row r="159" spans="28:28">
      <c r="AB159" s="2" t="str">
        <f>CONCATENATE(A431,"",B431," ",C431," ",D431," ",E431," ",F431," ",G431," ",H431," ",I431)</f>
        <v xml:space="preserve">       </v>
      </c>
    </row>
    <row r="180" spans="28:28">
      <c r="AB180" s="2" t="str">
        <f>CONCATENATE(A452,"",B452," ",C452," ",D452," ",E452," ",F452," ",G452," ",H452," ",I452)</f>
        <v xml:space="preserve">       </v>
      </c>
    </row>
    <row r="181" spans="28:28">
      <c r="AB181" s="2" t="str">
        <f>CONCATENATE(A453,"",B453," ",C453," ",D453," ",E453," ",F453," ",G453," ",H453," ",I453)</f>
        <v xml:space="preserve">       </v>
      </c>
    </row>
    <row r="182" spans="28:28">
      <c r="AB182" s="2" t="str">
        <f>CONCATENATE(A454,"",B454," ",C454," ",D454," ",E454," ",F454," ",G454," ",H454," ",I454)</f>
        <v xml:space="preserve">       </v>
      </c>
    </row>
    <row r="203" spans="28:28">
      <c r="AB203" s="2" t="str">
        <f>CONCATENATE(A475,"",B475," ",C475," ",D475," ",E475," ",F475," ",G475," ",H475," ",I475)</f>
        <v xml:space="preserve">       </v>
      </c>
    </row>
    <row r="204" spans="28:28">
      <c r="AB204" s="2" t="str">
        <f>CONCATENATE(A476,"",B476," ",C476," ",D476," ",E476," ",F476," ",G476," ",H476," ",I476)</f>
        <v xml:space="preserve">       </v>
      </c>
    </row>
    <row r="205" spans="28:28">
      <c r="AB205" s="2" t="str">
        <f>CONCATENATE(A477,"",B477," ",C477," ",D477," ",E477," ",F477," ",G477," ",H477," ",I477)</f>
        <v xml:space="preserve">       </v>
      </c>
    </row>
    <row r="295" spans="28:28">
      <c r="AB295" s="2" t="str">
        <f>CONCATENATE(A567,"",B567," ",C567," ",D567," ",E567," ",F567," ",G567," ",H567," ",I567)</f>
        <v xml:space="preserve">       </v>
      </c>
    </row>
    <row r="296" spans="28:28">
      <c r="AB296" s="2" t="str">
        <f>CONCATENATE(A568,"",B568," ",C568," ",D568," ",E568," ",F568," ",G568," ",H568," ",I568)</f>
        <v xml:space="preserve">       </v>
      </c>
    </row>
    <row r="297" spans="28:28">
      <c r="AB297" s="2" t="str">
        <f>CONCATENATE(A569,"",B569," ",C569," ",D569," ",E569," ",F569," ",G569," ",H569," ",I569)</f>
        <v xml:space="preserve">       </v>
      </c>
    </row>
    <row r="341" spans="28:28">
      <c r="AB341" s="2" t="str">
        <f>CONCATENATE(A613,"",B613," ",C613," ",D613," ",E613," ",F613," ",G613," ",H613," ",I613)</f>
        <v xml:space="preserve">       </v>
      </c>
    </row>
    <row r="342" spans="28:28">
      <c r="AB342" s="2" t="str">
        <f>CONCATENATE(A614,"",B614," ",C614," ",D614," ",E614," ",F614," ",G614," ",H614," ",I614)</f>
        <v xml:space="preserve">       </v>
      </c>
    </row>
    <row r="343" spans="28:28">
      <c r="AB343" s="2" t="str">
        <f>CONCATENATE(A615,"",B615," ",C615," ",D615," ",E615," ",F615," ",G615," ",H615," ",I615)</f>
        <v xml:space="preserve">       </v>
      </c>
    </row>
    <row r="364" spans="28:28">
      <c r="AB364" s="2" t="str">
        <f>CONCATENATE(A636,"",B636," ",C636," ",D636," ",E636," ",F636," ",G636," ",H636," ",I636)</f>
        <v xml:space="preserve">       </v>
      </c>
    </row>
    <row r="365" spans="28:28">
      <c r="AB365" s="2" t="str">
        <f>CONCATENATE(A637,"",B637," ",C637," ",D637," ",E637," ",F637," ",G637," ",H637," ",I637)</f>
        <v xml:space="preserve">       </v>
      </c>
    </row>
    <row r="366" spans="28:28">
      <c r="AB366" s="2" t="str">
        <f>CONCATENATE(A638,"",B638," ",C638," ",D638," ",E638," ",F638," ",G638," ",H638," ",I638)</f>
        <v xml:space="preserve">       </v>
      </c>
    </row>
    <row r="387" spans="28:28">
      <c r="AB387" s="2" t="str">
        <f>CONCATENATE(A659,"",B659," ",C659," ",D659," ",E659," ",F659," ",G659," ",H659," ",I659)</f>
        <v xml:space="preserve">       </v>
      </c>
    </row>
    <row r="388" spans="28:28">
      <c r="AB388" s="2" t="str">
        <f>CONCATENATE(A660,"",B660," ",C660," ",D660," ",E660," ",F660," ",G660," ",H660," ",I660)</f>
        <v xml:space="preserve">       </v>
      </c>
    </row>
    <row r="406" spans="28:28">
      <c r="AB406" s="2" t="str">
        <f>CONCATENATE(A678,"",B678," ",C678," ",D678," ",E678," ",F678," ",G678," ",H678," ",I678)</f>
        <v xml:space="preserve">       </v>
      </c>
    </row>
    <row r="407" spans="28:28">
      <c r="AB407" s="2" t="str">
        <f>CONCATENATE(A679,"",B679," ",C679," ",D679," ",E679," ",F679," ",G679," ",H679," ",I679)</f>
        <v xml:space="preserve">       </v>
      </c>
    </row>
    <row r="408" spans="28:28">
      <c r="AB408" s="2" t="str">
        <f>CONCATENATE(A680,"",B680," ",C680," ",D680," ",E680," ",F680," ",G680," ",H680," ",I680)</f>
        <v xml:space="preserve">       </v>
      </c>
    </row>
    <row r="409" spans="28:28">
      <c r="AB409" s="2" t="str">
        <f>CONCATENATE(A681,"",B681," ",C681," ",D681," ",E681," ",F681," ",G681," ",H681," ",I681)</f>
        <v xml:space="preserve">       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5"/>
  <sheetViews>
    <sheetView workbookViewId="0">
      <selection sqref="A1:G25"/>
    </sheetView>
  </sheetViews>
  <sheetFormatPr defaultRowHeight="15"/>
  <sheetData>
    <row r="1" spans="1:7">
      <c r="A1" t="s">
        <v>63</v>
      </c>
      <c r="B1">
        <v>0</v>
      </c>
      <c r="C1" t="s">
        <v>59</v>
      </c>
    </row>
    <row r="2" spans="1:7">
      <c r="A2" t="s">
        <v>8</v>
      </c>
      <c r="B2">
        <v>0</v>
      </c>
      <c r="C2" t="s">
        <v>59</v>
      </c>
    </row>
    <row r="3" spans="1:7">
      <c r="A3" t="s">
        <v>9</v>
      </c>
      <c r="B3">
        <v>0</v>
      </c>
      <c r="C3" t="s">
        <v>59</v>
      </c>
    </row>
    <row r="4" spans="1:7">
      <c r="A4" t="s">
        <v>10</v>
      </c>
      <c r="B4">
        <v>0.4688349</v>
      </c>
      <c r="C4">
        <v>3.8112899999999998E-2</v>
      </c>
      <c r="D4">
        <v>12.3</v>
      </c>
      <c r="E4">
        <v>0</v>
      </c>
      <c r="F4">
        <v>0.39413500000000001</v>
      </c>
      <c r="G4">
        <v>0.54353479999999998</v>
      </c>
    </row>
    <row r="5" spans="1:7">
      <c r="A5" t="s">
        <v>11</v>
      </c>
      <c r="B5">
        <v>0.4578468</v>
      </c>
      <c r="C5">
        <v>4.0366600000000002E-2</v>
      </c>
      <c r="D5">
        <v>11.34</v>
      </c>
      <c r="E5">
        <v>0</v>
      </c>
      <c r="F5">
        <v>0.3787297</v>
      </c>
      <c r="G5">
        <v>0.53696379999999999</v>
      </c>
    </row>
    <row r="6" spans="1:7">
      <c r="A6" t="s">
        <v>12</v>
      </c>
      <c r="B6">
        <v>0.36744749999999998</v>
      </c>
      <c r="C6">
        <v>4.80685E-2</v>
      </c>
      <c r="D6">
        <v>7.64</v>
      </c>
      <c r="E6">
        <v>0</v>
      </c>
      <c r="F6">
        <v>0.2732349</v>
      </c>
      <c r="G6">
        <v>0.46166010000000002</v>
      </c>
    </row>
    <row r="7" spans="1:7">
      <c r="A7" t="s">
        <v>13</v>
      </c>
      <c r="B7">
        <v>0.23207559999999999</v>
      </c>
      <c r="C7">
        <v>5.2981199999999999E-2</v>
      </c>
      <c r="D7">
        <v>4.38</v>
      </c>
      <c r="E7">
        <v>0</v>
      </c>
      <c r="F7">
        <v>0.1282344</v>
      </c>
      <c r="G7">
        <v>0.33591690000000002</v>
      </c>
    </row>
    <row r="8" spans="1:7">
      <c r="A8" t="s">
        <v>14</v>
      </c>
      <c r="B8">
        <v>0.1578447</v>
      </c>
      <c r="C8">
        <v>6.9401199999999996E-2</v>
      </c>
      <c r="D8">
        <v>2.27</v>
      </c>
      <c r="E8">
        <v>2.3E-2</v>
      </c>
      <c r="F8">
        <v>2.1821E-2</v>
      </c>
      <c r="G8">
        <v>0.29386849999999998</v>
      </c>
    </row>
    <row r="9" spans="1:7">
      <c r="A9" t="s">
        <v>15</v>
      </c>
      <c r="B9">
        <v>7.0660500000000001E-2</v>
      </c>
      <c r="C9">
        <v>8.616E-2</v>
      </c>
      <c r="D9">
        <v>0.82</v>
      </c>
      <c r="E9">
        <v>0.41199999999999998</v>
      </c>
      <c r="F9">
        <v>-9.8210000000000006E-2</v>
      </c>
      <c r="G9">
        <v>0.23953099999999999</v>
      </c>
    </row>
    <row r="10" spans="1:7">
      <c r="A10" t="s">
        <v>16</v>
      </c>
      <c r="B10">
        <v>-0.1572857</v>
      </c>
      <c r="C10">
        <v>0.108696</v>
      </c>
      <c r="D10">
        <v>-1.45</v>
      </c>
      <c r="E10">
        <v>0.14799999999999999</v>
      </c>
      <c r="F10">
        <v>-0.37032589999999999</v>
      </c>
      <c r="G10">
        <v>5.5754499999999999E-2</v>
      </c>
    </row>
    <row r="11" spans="1:7">
      <c r="A11" t="s">
        <v>17</v>
      </c>
      <c r="B11">
        <v>-0.1973434</v>
      </c>
      <c r="C11">
        <v>0.1185011</v>
      </c>
      <c r="D11">
        <v>-1.67</v>
      </c>
      <c r="E11">
        <v>9.6000000000000002E-2</v>
      </c>
      <c r="F11">
        <v>-0.42960120000000002</v>
      </c>
      <c r="G11">
        <v>3.4914500000000001E-2</v>
      </c>
    </row>
    <row r="12" spans="1:7">
      <c r="A12" t="s">
        <v>18</v>
      </c>
      <c r="B12">
        <v>-0.55871649999999995</v>
      </c>
      <c r="C12">
        <v>0.1186149</v>
      </c>
      <c r="D12">
        <v>-4.71</v>
      </c>
      <c r="E12">
        <v>0</v>
      </c>
      <c r="F12">
        <v>-0.79119740000000005</v>
      </c>
      <c r="G12">
        <v>-0.32623560000000001</v>
      </c>
    </row>
    <row r="13" spans="1:7">
      <c r="A13" t="s">
        <v>46</v>
      </c>
      <c r="B13">
        <v>0.26617639999999998</v>
      </c>
      <c r="C13">
        <v>6.7606200000000005E-2</v>
      </c>
      <c r="D13">
        <v>3.94</v>
      </c>
      <c r="E13">
        <v>0</v>
      </c>
      <c r="F13">
        <v>0.1336707</v>
      </c>
      <c r="G13">
        <v>0.39868209999999998</v>
      </c>
    </row>
    <row r="14" spans="1:7">
      <c r="A14" t="s">
        <v>47</v>
      </c>
      <c r="B14">
        <v>0.33651720000000002</v>
      </c>
      <c r="C14">
        <v>5.9769799999999998E-2</v>
      </c>
      <c r="D14">
        <v>5.63</v>
      </c>
      <c r="E14">
        <v>0</v>
      </c>
      <c r="F14">
        <v>0.21937039999999999</v>
      </c>
      <c r="G14">
        <v>0.45366390000000001</v>
      </c>
    </row>
    <row r="15" spans="1:7">
      <c r="A15" t="s">
        <v>48</v>
      </c>
      <c r="B15">
        <v>0.53315020000000002</v>
      </c>
      <c r="C15">
        <v>5.7497699999999999E-2</v>
      </c>
      <c r="D15">
        <v>9.27</v>
      </c>
      <c r="E15">
        <v>0</v>
      </c>
      <c r="F15">
        <v>0.42045680000000002</v>
      </c>
      <c r="G15">
        <v>0.64584359999999996</v>
      </c>
    </row>
    <row r="16" spans="1:7">
      <c r="A16" t="s">
        <v>49</v>
      </c>
      <c r="B16">
        <v>0.3468367</v>
      </c>
      <c r="C16">
        <v>5.8679799999999997E-2</v>
      </c>
      <c r="D16">
        <v>5.91</v>
      </c>
      <c r="E16">
        <v>0</v>
      </c>
      <c r="F16">
        <v>0.23182639999999999</v>
      </c>
      <c r="G16">
        <v>0.4618469</v>
      </c>
    </row>
    <row r="17" spans="1:7">
      <c r="A17" t="s">
        <v>50</v>
      </c>
      <c r="B17">
        <v>0.15906770000000001</v>
      </c>
      <c r="C17">
        <v>6.1066700000000002E-2</v>
      </c>
      <c r="D17">
        <v>2.6</v>
      </c>
      <c r="E17">
        <v>8.9999999999999993E-3</v>
      </c>
      <c r="F17">
        <v>3.9379200000000003E-2</v>
      </c>
      <c r="G17">
        <v>0.27875610000000001</v>
      </c>
    </row>
    <row r="18" spans="1:7">
      <c r="A18" t="s">
        <v>51</v>
      </c>
      <c r="B18">
        <v>7.0546399999999995E-2</v>
      </c>
      <c r="C18">
        <v>8.1452300000000005E-2</v>
      </c>
      <c r="D18">
        <v>0.87</v>
      </c>
      <c r="E18">
        <v>0.38600000000000001</v>
      </c>
      <c r="F18">
        <v>-8.9097099999999999E-2</v>
      </c>
      <c r="G18">
        <v>0.23019000000000001</v>
      </c>
    </row>
    <row r="19" spans="1:7">
      <c r="A19" t="s">
        <v>52</v>
      </c>
      <c r="B19">
        <v>-0.85346580000000005</v>
      </c>
      <c r="C19">
        <v>7.6357499999999995E-2</v>
      </c>
      <c r="D19">
        <v>-11.18</v>
      </c>
      <c r="E19">
        <v>0</v>
      </c>
      <c r="F19">
        <v>-1.0031239999999999</v>
      </c>
      <c r="G19">
        <v>-0.70380779999999998</v>
      </c>
    </row>
    <row r="20" spans="1:7">
      <c r="A20" t="s">
        <v>53</v>
      </c>
      <c r="B20">
        <v>0.1014698</v>
      </c>
      <c r="C20">
        <v>8.2815299999999994E-2</v>
      </c>
      <c r="D20">
        <v>1.23</v>
      </c>
      <c r="E20">
        <v>0.22</v>
      </c>
      <c r="F20">
        <v>-6.0845200000000002E-2</v>
      </c>
      <c r="G20">
        <v>0.26378469999999998</v>
      </c>
    </row>
    <row r="21" spans="1:7">
      <c r="A21" t="s">
        <v>54</v>
      </c>
      <c r="B21">
        <v>-0.13331779999999999</v>
      </c>
      <c r="C21">
        <v>7.2421399999999997E-2</v>
      </c>
      <c r="D21">
        <v>-1.84</v>
      </c>
      <c r="E21">
        <v>6.6000000000000003E-2</v>
      </c>
      <c r="F21">
        <v>-0.27526109999999998</v>
      </c>
      <c r="G21">
        <v>8.6256000000000006E-3</v>
      </c>
    </row>
    <row r="22" spans="1:7">
      <c r="A22" t="s">
        <v>55</v>
      </c>
      <c r="B22">
        <v>-0.80141819999999997</v>
      </c>
      <c r="C22">
        <v>0.1135269</v>
      </c>
      <c r="D22">
        <v>-7.06</v>
      </c>
      <c r="E22">
        <v>0</v>
      </c>
      <c r="F22">
        <v>-1.023927</v>
      </c>
      <c r="G22">
        <v>-0.57890949999999997</v>
      </c>
    </row>
    <row r="23" spans="1:7">
      <c r="A23" t="s">
        <v>56</v>
      </c>
      <c r="B23">
        <v>-1.0402450000000001</v>
      </c>
      <c r="C23">
        <v>0.1874228</v>
      </c>
      <c r="D23">
        <v>-5.55</v>
      </c>
      <c r="E23">
        <v>0</v>
      </c>
      <c r="F23">
        <v>-1.4075869999999999</v>
      </c>
      <c r="G23">
        <v>-0.67290289999999997</v>
      </c>
    </row>
    <row r="24" spans="1:7">
      <c r="A24" t="s">
        <v>57</v>
      </c>
      <c r="B24">
        <v>-1.447924</v>
      </c>
      <c r="C24">
        <v>5.8658200000000001E-2</v>
      </c>
      <c r="D24">
        <v>-24.68</v>
      </c>
      <c r="E24">
        <v>0</v>
      </c>
      <c r="F24">
        <v>-1.5628919999999999</v>
      </c>
      <c r="G24">
        <v>-1.332956</v>
      </c>
    </row>
    <row r="25" spans="1:7">
      <c r="A25" t="s">
        <v>19</v>
      </c>
      <c r="B25">
        <v>-3.118579</v>
      </c>
      <c r="C25">
        <v>5.0603799999999997E-2</v>
      </c>
      <c r="D25">
        <v>-61.63</v>
      </c>
      <c r="E25">
        <v>0</v>
      </c>
      <c r="F25">
        <v>-3.2177609999999999</v>
      </c>
      <c r="G25">
        <v>-3.0193970000000001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G25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Internal Migration Educ 0</vt:lpstr>
      <vt:lpstr>Internal Migration Educ 1</vt:lpstr>
      <vt:lpstr>Internal Migration Educ 2</vt:lpstr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2016-06-27T15:11:03Z</dcterms:created>
  <dcterms:modified xsi:type="dcterms:W3CDTF">2017-05-24T19:02:06Z</dcterms:modified>
</cp:coreProperties>
</file>