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10" windowHeight="11010" activeTab="2"/>
  </bookViews>
  <sheets>
    <sheet name="FirstBirths" sheetId="1" r:id="rId1"/>
    <sheet name="HigherBirths MICS 11" sheetId="3" r:id="rId2"/>
    <sheet name="HigherBirths MICS 15" sheetId="5" r:id="rId3"/>
    <sheet name="Sheet1" sheetId="4" r:id="rId4"/>
  </sheets>
  <calcPr calcId="125725"/>
</workbook>
</file>

<file path=xl/calcChain.xml><?xml version="1.0" encoding="utf-8"?>
<calcChain xmlns="http://schemas.openxmlformats.org/spreadsheetml/2006/main">
  <c r="AI13" i="5"/>
  <c r="AJ13"/>
  <c r="AK13"/>
  <c r="AL13"/>
  <c r="AM13"/>
  <c r="AN13"/>
  <c r="AB13"/>
  <c r="AC13"/>
  <c r="AD13"/>
  <c r="AE13"/>
  <c r="AF13"/>
  <c r="AG13"/>
  <c r="AH13"/>
  <c r="AA13"/>
  <c r="AA12"/>
  <c r="AJ12"/>
  <c r="AK12" s="1"/>
  <c r="AI12"/>
  <c r="AH12"/>
  <c r="AG12"/>
  <c r="AF12"/>
  <c r="AE12"/>
  <c r="AD12"/>
  <c r="AC12"/>
  <c r="AC17" s="1"/>
  <c r="AB12"/>
  <c r="N8"/>
  <c r="O39"/>
  <c r="P39" s="1"/>
  <c r="Q39" s="1"/>
  <c r="R39" s="1"/>
  <c r="S39" s="1"/>
  <c r="T39" s="1"/>
  <c r="U39" s="1"/>
  <c r="V39" s="1"/>
  <c r="W39" s="1"/>
  <c r="X39" s="1"/>
  <c r="Y39" s="1"/>
  <c r="Z39" s="1"/>
  <c r="AA39" s="1"/>
  <c r="AB39" s="1"/>
  <c r="AC39" s="1"/>
  <c r="AD39" s="1"/>
  <c r="AE39" s="1"/>
  <c r="AF39" s="1"/>
  <c r="AG39" s="1"/>
  <c r="AH39" s="1"/>
  <c r="AI39" s="1"/>
  <c r="AJ39" s="1"/>
  <c r="AK39" s="1"/>
  <c r="AL39" s="1"/>
  <c r="AM39" s="1"/>
  <c r="AN39" s="1"/>
  <c r="AO39" s="1"/>
  <c r="AP39" s="1"/>
  <c r="AQ39" s="1"/>
  <c r="AR39" s="1"/>
  <c r="AS39" s="1"/>
  <c r="AT39" s="1"/>
  <c r="AU39" s="1"/>
  <c r="AV39" s="1"/>
  <c r="AW39" s="1"/>
  <c r="AX39" s="1"/>
  <c r="AY39" s="1"/>
  <c r="AZ39" s="1"/>
  <c r="BA39" s="1"/>
  <c r="BB39" s="1"/>
  <c r="BC39" s="1"/>
  <c r="BD39" s="1"/>
  <c r="BE39" s="1"/>
  <c r="BF39" s="1"/>
  <c r="BG39" s="1"/>
  <c r="BH39" s="1"/>
  <c r="BI39" s="1"/>
  <c r="BJ39" s="1"/>
  <c r="BK39" s="1"/>
  <c r="BL39" s="1"/>
  <c r="BM39" s="1"/>
  <c r="BN39" s="1"/>
  <c r="BO39" s="1"/>
  <c r="BP39" s="1"/>
  <c r="BQ39" s="1"/>
  <c r="BR39" s="1"/>
  <c r="BS39" s="1"/>
  <c r="BT39" s="1"/>
  <c r="BU39" s="1"/>
  <c r="BV39" s="1"/>
  <c r="BW39" s="1"/>
  <c r="BX39" s="1"/>
  <c r="BY39" s="1"/>
  <c r="BZ39" s="1"/>
  <c r="CA39" s="1"/>
  <c r="CB39" s="1"/>
  <c r="CC39" s="1"/>
  <c r="CD39" s="1"/>
  <c r="CE39" s="1"/>
  <c r="CF39" s="1"/>
  <c r="CG39" s="1"/>
  <c r="CH39" s="1"/>
  <c r="CI39" s="1"/>
  <c r="CJ39" s="1"/>
  <c r="CK39" s="1"/>
  <c r="CL39" s="1"/>
  <c r="CM39" s="1"/>
  <c r="CN39" s="1"/>
  <c r="CO39" s="1"/>
  <c r="CP39" s="1"/>
  <c r="CQ39" s="1"/>
  <c r="CR39" s="1"/>
  <c r="CS39" s="1"/>
  <c r="CT39" s="1"/>
  <c r="CU39" s="1"/>
  <c r="CV39" s="1"/>
  <c r="CW39" s="1"/>
  <c r="CX39" s="1"/>
  <c r="CY39" s="1"/>
  <c r="CZ39" s="1"/>
  <c r="DA39" s="1"/>
  <c r="DB39" s="1"/>
  <c r="DC39" s="1"/>
  <c r="DD39" s="1"/>
  <c r="DE39" s="1"/>
  <c r="DF39" s="1"/>
  <c r="DG39" s="1"/>
  <c r="DH39" s="1"/>
  <c r="DI39" s="1"/>
  <c r="N39"/>
  <c r="O38"/>
  <c r="P38" s="1"/>
  <c r="Q38" s="1"/>
  <c r="R38" s="1"/>
  <c r="S38" s="1"/>
  <c r="T38" s="1"/>
  <c r="U38" s="1"/>
  <c r="V38" s="1"/>
  <c r="W38" s="1"/>
  <c r="X38" s="1"/>
  <c r="Y38" s="1"/>
  <c r="Z38" s="1"/>
  <c r="AA38" s="1"/>
  <c r="AB38" s="1"/>
  <c r="AC38" s="1"/>
  <c r="AD38" s="1"/>
  <c r="AE38" s="1"/>
  <c r="AF38" s="1"/>
  <c r="AG38" s="1"/>
  <c r="AH38" s="1"/>
  <c r="AI38" s="1"/>
  <c r="AJ38" s="1"/>
  <c r="AK38" s="1"/>
  <c r="AL38" s="1"/>
  <c r="AM38" s="1"/>
  <c r="AN38" s="1"/>
  <c r="AO38" s="1"/>
  <c r="AP38" s="1"/>
  <c r="AQ38" s="1"/>
  <c r="AR38" s="1"/>
  <c r="AS38" s="1"/>
  <c r="AT38" s="1"/>
  <c r="AU38" s="1"/>
  <c r="AV38" s="1"/>
  <c r="AW38" s="1"/>
  <c r="AX38" s="1"/>
  <c r="AY38" s="1"/>
  <c r="AZ38" s="1"/>
  <c r="BA38" s="1"/>
  <c r="BB38" s="1"/>
  <c r="BC38" s="1"/>
  <c r="BD38" s="1"/>
  <c r="BE38" s="1"/>
  <c r="BF38" s="1"/>
  <c r="BG38" s="1"/>
  <c r="BH38" s="1"/>
  <c r="BI38" s="1"/>
  <c r="BJ38" s="1"/>
  <c r="BK38" s="1"/>
  <c r="BL38" s="1"/>
  <c r="BM38" s="1"/>
  <c r="BN38" s="1"/>
  <c r="BO38" s="1"/>
  <c r="BP38" s="1"/>
  <c r="BQ38" s="1"/>
  <c r="BR38" s="1"/>
  <c r="BS38" s="1"/>
  <c r="BT38" s="1"/>
  <c r="BU38" s="1"/>
  <c r="BV38" s="1"/>
  <c r="BW38" s="1"/>
  <c r="BX38" s="1"/>
  <c r="BY38" s="1"/>
  <c r="BZ38" s="1"/>
  <c r="CA38" s="1"/>
  <c r="CB38" s="1"/>
  <c r="CC38" s="1"/>
  <c r="CD38" s="1"/>
  <c r="CE38" s="1"/>
  <c r="CF38" s="1"/>
  <c r="CG38" s="1"/>
  <c r="CH38" s="1"/>
  <c r="CI38" s="1"/>
  <c r="CJ38" s="1"/>
  <c r="CK38" s="1"/>
  <c r="CL38" s="1"/>
  <c r="CM38" s="1"/>
  <c r="CN38" s="1"/>
  <c r="CO38" s="1"/>
  <c r="CP38" s="1"/>
  <c r="CQ38" s="1"/>
  <c r="CR38" s="1"/>
  <c r="CS38" s="1"/>
  <c r="CT38" s="1"/>
  <c r="CU38" s="1"/>
  <c r="CV38" s="1"/>
  <c r="CW38" s="1"/>
  <c r="CX38" s="1"/>
  <c r="CY38" s="1"/>
  <c r="CZ38" s="1"/>
  <c r="DA38" s="1"/>
  <c r="DB38" s="1"/>
  <c r="DC38" s="1"/>
  <c r="DD38" s="1"/>
  <c r="DE38" s="1"/>
  <c r="DF38" s="1"/>
  <c r="DG38" s="1"/>
  <c r="DH38" s="1"/>
  <c r="DI38" s="1"/>
  <c r="N38"/>
  <c r="O37"/>
  <c r="P37" s="1"/>
  <c r="Q37" s="1"/>
  <c r="R37" s="1"/>
  <c r="S37" s="1"/>
  <c r="T37" s="1"/>
  <c r="U37" s="1"/>
  <c r="V37" s="1"/>
  <c r="W37" s="1"/>
  <c r="X37" s="1"/>
  <c r="Y37" s="1"/>
  <c r="Z37" s="1"/>
  <c r="AA37" s="1"/>
  <c r="AB37" s="1"/>
  <c r="AC37" s="1"/>
  <c r="AD37" s="1"/>
  <c r="AE37" s="1"/>
  <c r="AF37" s="1"/>
  <c r="AG37" s="1"/>
  <c r="AH37" s="1"/>
  <c r="AI37" s="1"/>
  <c r="AJ37" s="1"/>
  <c r="AK37" s="1"/>
  <c r="AL37" s="1"/>
  <c r="AM37" s="1"/>
  <c r="AN37" s="1"/>
  <c r="AO37" s="1"/>
  <c r="AP37" s="1"/>
  <c r="AQ37" s="1"/>
  <c r="AR37" s="1"/>
  <c r="AS37" s="1"/>
  <c r="AT37" s="1"/>
  <c r="AU37" s="1"/>
  <c r="AV37" s="1"/>
  <c r="AW37" s="1"/>
  <c r="AX37" s="1"/>
  <c r="AY37" s="1"/>
  <c r="AZ37" s="1"/>
  <c r="BA37" s="1"/>
  <c r="BB37" s="1"/>
  <c r="BC37" s="1"/>
  <c r="BD37" s="1"/>
  <c r="BE37" s="1"/>
  <c r="BF37" s="1"/>
  <c r="BG37" s="1"/>
  <c r="BH37" s="1"/>
  <c r="BI37" s="1"/>
  <c r="BJ37" s="1"/>
  <c r="BK37" s="1"/>
  <c r="BL37" s="1"/>
  <c r="BM37" s="1"/>
  <c r="BN37" s="1"/>
  <c r="BO37" s="1"/>
  <c r="BP37" s="1"/>
  <c r="BQ37" s="1"/>
  <c r="BR37" s="1"/>
  <c r="BS37" s="1"/>
  <c r="BT37" s="1"/>
  <c r="BU37" s="1"/>
  <c r="BV37" s="1"/>
  <c r="BW37" s="1"/>
  <c r="BX37" s="1"/>
  <c r="BY37" s="1"/>
  <c r="BZ37" s="1"/>
  <c r="CA37" s="1"/>
  <c r="CB37" s="1"/>
  <c r="CC37" s="1"/>
  <c r="CD37" s="1"/>
  <c r="CE37" s="1"/>
  <c r="CF37" s="1"/>
  <c r="CG37" s="1"/>
  <c r="CH37" s="1"/>
  <c r="CI37" s="1"/>
  <c r="CJ37" s="1"/>
  <c r="CK37" s="1"/>
  <c r="CL37" s="1"/>
  <c r="CM37" s="1"/>
  <c r="CN37" s="1"/>
  <c r="CO37" s="1"/>
  <c r="CP37" s="1"/>
  <c r="CQ37" s="1"/>
  <c r="CR37" s="1"/>
  <c r="CS37" s="1"/>
  <c r="CT37" s="1"/>
  <c r="CU37" s="1"/>
  <c r="CV37" s="1"/>
  <c r="CW37" s="1"/>
  <c r="CX37" s="1"/>
  <c r="CY37" s="1"/>
  <c r="CZ37" s="1"/>
  <c r="DA37" s="1"/>
  <c r="DB37" s="1"/>
  <c r="DC37" s="1"/>
  <c r="DD37" s="1"/>
  <c r="DE37" s="1"/>
  <c r="DF37" s="1"/>
  <c r="DG37" s="1"/>
  <c r="DH37" s="1"/>
  <c r="DI37" s="1"/>
  <c r="N37"/>
  <c r="O36"/>
  <c r="P36" s="1"/>
  <c r="Q36" s="1"/>
  <c r="R36" s="1"/>
  <c r="S36" s="1"/>
  <c r="T36" s="1"/>
  <c r="U36" s="1"/>
  <c r="V36" s="1"/>
  <c r="W36" s="1"/>
  <c r="X36" s="1"/>
  <c r="Y36" s="1"/>
  <c r="Z36" s="1"/>
  <c r="AA36" s="1"/>
  <c r="AB36" s="1"/>
  <c r="AC36" s="1"/>
  <c r="AD36" s="1"/>
  <c r="AE36" s="1"/>
  <c r="AF36" s="1"/>
  <c r="AG36" s="1"/>
  <c r="AH36" s="1"/>
  <c r="AI36" s="1"/>
  <c r="AJ36" s="1"/>
  <c r="AK36" s="1"/>
  <c r="AL36" s="1"/>
  <c r="AM36" s="1"/>
  <c r="AN36" s="1"/>
  <c r="AO36" s="1"/>
  <c r="AP36" s="1"/>
  <c r="AQ36" s="1"/>
  <c r="AR36" s="1"/>
  <c r="AS36" s="1"/>
  <c r="AT36" s="1"/>
  <c r="AU36" s="1"/>
  <c r="AV36" s="1"/>
  <c r="AW36" s="1"/>
  <c r="AX36" s="1"/>
  <c r="AY36" s="1"/>
  <c r="AZ36" s="1"/>
  <c r="BA36" s="1"/>
  <c r="BB36" s="1"/>
  <c r="BC36" s="1"/>
  <c r="BD36" s="1"/>
  <c r="BE36" s="1"/>
  <c r="BF36" s="1"/>
  <c r="BG36" s="1"/>
  <c r="BH36" s="1"/>
  <c r="BI36" s="1"/>
  <c r="BJ36" s="1"/>
  <c r="BK36" s="1"/>
  <c r="BL36" s="1"/>
  <c r="BM36" s="1"/>
  <c r="BN36" s="1"/>
  <c r="BO36" s="1"/>
  <c r="BP36" s="1"/>
  <c r="BQ36" s="1"/>
  <c r="BR36" s="1"/>
  <c r="BS36" s="1"/>
  <c r="BT36" s="1"/>
  <c r="BU36" s="1"/>
  <c r="BV36" s="1"/>
  <c r="BW36" s="1"/>
  <c r="BX36" s="1"/>
  <c r="BY36" s="1"/>
  <c r="BZ36" s="1"/>
  <c r="CA36" s="1"/>
  <c r="CB36" s="1"/>
  <c r="CC36" s="1"/>
  <c r="CD36" s="1"/>
  <c r="CE36" s="1"/>
  <c r="CF36" s="1"/>
  <c r="CG36" s="1"/>
  <c r="CH36" s="1"/>
  <c r="CI36" s="1"/>
  <c r="CJ36" s="1"/>
  <c r="CK36" s="1"/>
  <c r="CL36" s="1"/>
  <c r="CM36" s="1"/>
  <c r="CN36" s="1"/>
  <c r="CO36" s="1"/>
  <c r="CP36" s="1"/>
  <c r="CQ36" s="1"/>
  <c r="CR36" s="1"/>
  <c r="CS36" s="1"/>
  <c r="CT36" s="1"/>
  <c r="CU36" s="1"/>
  <c r="CV36" s="1"/>
  <c r="CW36" s="1"/>
  <c r="CX36" s="1"/>
  <c r="CY36" s="1"/>
  <c r="CZ36" s="1"/>
  <c r="DA36" s="1"/>
  <c r="DB36" s="1"/>
  <c r="DC36" s="1"/>
  <c r="DD36" s="1"/>
  <c r="DE36" s="1"/>
  <c r="DF36" s="1"/>
  <c r="DG36" s="1"/>
  <c r="DH36" s="1"/>
  <c r="DI36" s="1"/>
  <c r="N36"/>
  <c r="O35"/>
  <c r="P35" s="1"/>
  <c r="Q35" s="1"/>
  <c r="R35" s="1"/>
  <c r="S35" s="1"/>
  <c r="T35" s="1"/>
  <c r="U35" s="1"/>
  <c r="V35" s="1"/>
  <c r="W35" s="1"/>
  <c r="X35" s="1"/>
  <c r="Y35" s="1"/>
  <c r="Z35" s="1"/>
  <c r="AA35" s="1"/>
  <c r="AB35" s="1"/>
  <c r="AC35" s="1"/>
  <c r="AD35" s="1"/>
  <c r="AE35" s="1"/>
  <c r="AF35" s="1"/>
  <c r="AG35" s="1"/>
  <c r="AH35" s="1"/>
  <c r="AI35" s="1"/>
  <c r="AJ35" s="1"/>
  <c r="AK35" s="1"/>
  <c r="AL35" s="1"/>
  <c r="AM35" s="1"/>
  <c r="AN35" s="1"/>
  <c r="AO35" s="1"/>
  <c r="AP35" s="1"/>
  <c r="AQ35" s="1"/>
  <c r="AR35" s="1"/>
  <c r="AS35" s="1"/>
  <c r="AT35" s="1"/>
  <c r="AU35" s="1"/>
  <c r="AV35" s="1"/>
  <c r="AW35" s="1"/>
  <c r="AX35" s="1"/>
  <c r="AY35" s="1"/>
  <c r="AZ35" s="1"/>
  <c r="BA35" s="1"/>
  <c r="BB35" s="1"/>
  <c r="BC35" s="1"/>
  <c r="BD35" s="1"/>
  <c r="BE35" s="1"/>
  <c r="BF35" s="1"/>
  <c r="BG35" s="1"/>
  <c r="BH35" s="1"/>
  <c r="BI35" s="1"/>
  <c r="BJ35" s="1"/>
  <c r="BK35" s="1"/>
  <c r="BL35" s="1"/>
  <c r="BM35" s="1"/>
  <c r="BN35" s="1"/>
  <c r="BO35" s="1"/>
  <c r="BP35" s="1"/>
  <c r="BQ35" s="1"/>
  <c r="BR35" s="1"/>
  <c r="BS35" s="1"/>
  <c r="BT35" s="1"/>
  <c r="BU35" s="1"/>
  <c r="BV35" s="1"/>
  <c r="BW35" s="1"/>
  <c r="BX35" s="1"/>
  <c r="BY35" s="1"/>
  <c r="BZ35" s="1"/>
  <c r="CA35" s="1"/>
  <c r="CB35" s="1"/>
  <c r="CC35" s="1"/>
  <c r="CD35" s="1"/>
  <c r="CE35" s="1"/>
  <c r="CF35" s="1"/>
  <c r="CG35" s="1"/>
  <c r="CH35" s="1"/>
  <c r="CI35" s="1"/>
  <c r="CJ35" s="1"/>
  <c r="CK35" s="1"/>
  <c r="CL35" s="1"/>
  <c r="CM35" s="1"/>
  <c r="CN35" s="1"/>
  <c r="CO35" s="1"/>
  <c r="CP35" s="1"/>
  <c r="CQ35" s="1"/>
  <c r="CR35" s="1"/>
  <c r="CS35" s="1"/>
  <c r="CT35" s="1"/>
  <c r="CU35" s="1"/>
  <c r="CV35" s="1"/>
  <c r="CW35" s="1"/>
  <c r="CX35" s="1"/>
  <c r="CY35" s="1"/>
  <c r="CZ35" s="1"/>
  <c r="DA35" s="1"/>
  <c r="DB35" s="1"/>
  <c r="DC35" s="1"/>
  <c r="DD35" s="1"/>
  <c r="DE35" s="1"/>
  <c r="DF35" s="1"/>
  <c r="DG35" s="1"/>
  <c r="DH35" s="1"/>
  <c r="DI35" s="1"/>
  <c r="N35"/>
  <c r="O34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AD34" s="1"/>
  <c r="AE34" s="1"/>
  <c r="AF34" s="1"/>
  <c r="AG34" s="1"/>
  <c r="AH34" s="1"/>
  <c r="AI34" s="1"/>
  <c r="AJ34" s="1"/>
  <c r="AK34" s="1"/>
  <c r="AL34" s="1"/>
  <c r="AM34" s="1"/>
  <c r="AN34" s="1"/>
  <c r="AO34" s="1"/>
  <c r="AP34" s="1"/>
  <c r="AQ34" s="1"/>
  <c r="AR34" s="1"/>
  <c r="AS34" s="1"/>
  <c r="AT34" s="1"/>
  <c r="AU34" s="1"/>
  <c r="AV34" s="1"/>
  <c r="AW34" s="1"/>
  <c r="AX34" s="1"/>
  <c r="AY34" s="1"/>
  <c r="AZ34" s="1"/>
  <c r="BA34" s="1"/>
  <c r="BB34" s="1"/>
  <c r="BC34" s="1"/>
  <c r="BD34" s="1"/>
  <c r="BE34" s="1"/>
  <c r="BF34" s="1"/>
  <c r="BG34" s="1"/>
  <c r="BH34" s="1"/>
  <c r="BI34" s="1"/>
  <c r="BJ34" s="1"/>
  <c r="BK34" s="1"/>
  <c r="BL34" s="1"/>
  <c r="BM34" s="1"/>
  <c r="BN34" s="1"/>
  <c r="BO34" s="1"/>
  <c r="BP34" s="1"/>
  <c r="BQ34" s="1"/>
  <c r="BR34" s="1"/>
  <c r="BS34" s="1"/>
  <c r="BT34" s="1"/>
  <c r="BU34" s="1"/>
  <c r="BV34" s="1"/>
  <c r="BW34" s="1"/>
  <c r="BX34" s="1"/>
  <c r="BY34" s="1"/>
  <c r="BZ34" s="1"/>
  <c r="CA34" s="1"/>
  <c r="CB34" s="1"/>
  <c r="CC34" s="1"/>
  <c r="CD34" s="1"/>
  <c r="CE34" s="1"/>
  <c r="CF34" s="1"/>
  <c r="CG34" s="1"/>
  <c r="CH34" s="1"/>
  <c r="CI34" s="1"/>
  <c r="CJ34" s="1"/>
  <c r="CK34" s="1"/>
  <c r="CL34" s="1"/>
  <c r="CM34" s="1"/>
  <c r="CN34" s="1"/>
  <c r="CO34" s="1"/>
  <c r="CP34" s="1"/>
  <c r="CQ34" s="1"/>
  <c r="CR34" s="1"/>
  <c r="CS34" s="1"/>
  <c r="CT34" s="1"/>
  <c r="CU34" s="1"/>
  <c r="CV34" s="1"/>
  <c r="CW34" s="1"/>
  <c r="CX34" s="1"/>
  <c r="CY34" s="1"/>
  <c r="CZ34" s="1"/>
  <c r="DA34" s="1"/>
  <c r="DB34" s="1"/>
  <c r="DC34" s="1"/>
  <c r="DD34" s="1"/>
  <c r="DE34" s="1"/>
  <c r="DF34" s="1"/>
  <c r="DG34" s="1"/>
  <c r="DH34" s="1"/>
  <c r="DI34" s="1"/>
  <c r="N34"/>
  <c r="O33"/>
  <c r="P33" s="1"/>
  <c r="Q33" s="1"/>
  <c r="R33" s="1"/>
  <c r="S33" s="1"/>
  <c r="T33" s="1"/>
  <c r="U33" s="1"/>
  <c r="V33" s="1"/>
  <c r="W33" s="1"/>
  <c r="X33" s="1"/>
  <c r="Y33" s="1"/>
  <c r="Z33" s="1"/>
  <c r="AA33" s="1"/>
  <c r="AB33" s="1"/>
  <c r="AC33" s="1"/>
  <c r="AD33" s="1"/>
  <c r="AE33" s="1"/>
  <c r="AF33" s="1"/>
  <c r="AG33" s="1"/>
  <c r="AH33" s="1"/>
  <c r="AI33" s="1"/>
  <c r="AJ33" s="1"/>
  <c r="AK33" s="1"/>
  <c r="AL33" s="1"/>
  <c r="AM33" s="1"/>
  <c r="AN33" s="1"/>
  <c r="AO33" s="1"/>
  <c r="AP33" s="1"/>
  <c r="AQ33" s="1"/>
  <c r="AR33" s="1"/>
  <c r="AS33" s="1"/>
  <c r="AT33" s="1"/>
  <c r="AU33" s="1"/>
  <c r="AV33" s="1"/>
  <c r="AW33" s="1"/>
  <c r="AX33" s="1"/>
  <c r="AY33" s="1"/>
  <c r="AZ33" s="1"/>
  <c r="BA33" s="1"/>
  <c r="BB33" s="1"/>
  <c r="BC33" s="1"/>
  <c r="BD33" s="1"/>
  <c r="BE33" s="1"/>
  <c r="BF33" s="1"/>
  <c r="BG33" s="1"/>
  <c r="BH33" s="1"/>
  <c r="BI33" s="1"/>
  <c r="BJ33" s="1"/>
  <c r="BK33" s="1"/>
  <c r="BL33" s="1"/>
  <c r="BM33" s="1"/>
  <c r="BN33" s="1"/>
  <c r="BO33" s="1"/>
  <c r="BP33" s="1"/>
  <c r="BQ33" s="1"/>
  <c r="BR33" s="1"/>
  <c r="BS33" s="1"/>
  <c r="BT33" s="1"/>
  <c r="BU33" s="1"/>
  <c r="BV33" s="1"/>
  <c r="BW33" s="1"/>
  <c r="BX33" s="1"/>
  <c r="BY33" s="1"/>
  <c r="BZ33" s="1"/>
  <c r="CA33" s="1"/>
  <c r="CB33" s="1"/>
  <c r="CC33" s="1"/>
  <c r="CD33" s="1"/>
  <c r="CE33" s="1"/>
  <c r="CF33" s="1"/>
  <c r="CG33" s="1"/>
  <c r="CH33" s="1"/>
  <c r="CI33" s="1"/>
  <c r="CJ33" s="1"/>
  <c r="CK33" s="1"/>
  <c r="CL33" s="1"/>
  <c r="CM33" s="1"/>
  <c r="CN33" s="1"/>
  <c r="CO33" s="1"/>
  <c r="CP33" s="1"/>
  <c r="CQ33" s="1"/>
  <c r="CR33" s="1"/>
  <c r="CS33" s="1"/>
  <c r="CT33" s="1"/>
  <c r="CU33" s="1"/>
  <c r="CV33" s="1"/>
  <c r="CW33" s="1"/>
  <c r="CX33" s="1"/>
  <c r="CY33" s="1"/>
  <c r="CZ33" s="1"/>
  <c r="DA33" s="1"/>
  <c r="DB33" s="1"/>
  <c r="DC33" s="1"/>
  <c r="DD33" s="1"/>
  <c r="DE33" s="1"/>
  <c r="DF33" s="1"/>
  <c r="DG33" s="1"/>
  <c r="DH33" s="1"/>
  <c r="DI33" s="1"/>
  <c r="N33"/>
  <c r="O32"/>
  <c r="P32" s="1"/>
  <c r="Q32" s="1"/>
  <c r="R32" s="1"/>
  <c r="S32" s="1"/>
  <c r="T32" s="1"/>
  <c r="U32" s="1"/>
  <c r="V32" s="1"/>
  <c r="W32" s="1"/>
  <c r="X32" s="1"/>
  <c r="Y32" s="1"/>
  <c r="Z32" s="1"/>
  <c r="AA32" s="1"/>
  <c r="AB32" s="1"/>
  <c r="AC32" s="1"/>
  <c r="AD32" s="1"/>
  <c r="AE32" s="1"/>
  <c r="AF32" s="1"/>
  <c r="AG32" s="1"/>
  <c r="AH32" s="1"/>
  <c r="AI32" s="1"/>
  <c r="AJ32" s="1"/>
  <c r="AK32" s="1"/>
  <c r="AL32" s="1"/>
  <c r="AM32" s="1"/>
  <c r="AN32" s="1"/>
  <c r="AO32" s="1"/>
  <c r="AP32" s="1"/>
  <c r="AQ32" s="1"/>
  <c r="AR32" s="1"/>
  <c r="AS32" s="1"/>
  <c r="AT32" s="1"/>
  <c r="AU32" s="1"/>
  <c r="AV32" s="1"/>
  <c r="AW32" s="1"/>
  <c r="AX32" s="1"/>
  <c r="AY32" s="1"/>
  <c r="AZ32" s="1"/>
  <c r="BA32" s="1"/>
  <c r="BB32" s="1"/>
  <c r="BC32" s="1"/>
  <c r="BD32" s="1"/>
  <c r="BE32" s="1"/>
  <c r="BF32" s="1"/>
  <c r="BG32" s="1"/>
  <c r="BH32" s="1"/>
  <c r="BI32" s="1"/>
  <c r="BJ32" s="1"/>
  <c r="BK32" s="1"/>
  <c r="BL32" s="1"/>
  <c r="BM32" s="1"/>
  <c r="BN32" s="1"/>
  <c r="BO32" s="1"/>
  <c r="BP32" s="1"/>
  <c r="BQ32" s="1"/>
  <c r="BR32" s="1"/>
  <c r="BS32" s="1"/>
  <c r="BT32" s="1"/>
  <c r="BU32" s="1"/>
  <c r="BV32" s="1"/>
  <c r="BW32" s="1"/>
  <c r="BX32" s="1"/>
  <c r="BY32" s="1"/>
  <c r="BZ32" s="1"/>
  <c r="CA32" s="1"/>
  <c r="CB32" s="1"/>
  <c r="CC32" s="1"/>
  <c r="CD32" s="1"/>
  <c r="CE32" s="1"/>
  <c r="CF32" s="1"/>
  <c r="CG32" s="1"/>
  <c r="CH32" s="1"/>
  <c r="CI32" s="1"/>
  <c r="CJ32" s="1"/>
  <c r="CK32" s="1"/>
  <c r="CL32" s="1"/>
  <c r="CM32" s="1"/>
  <c r="CN32" s="1"/>
  <c r="CO32" s="1"/>
  <c r="CP32" s="1"/>
  <c r="CQ32" s="1"/>
  <c r="CR32" s="1"/>
  <c r="CS32" s="1"/>
  <c r="CT32" s="1"/>
  <c r="CU32" s="1"/>
  <c r="CV32" s="1"/>
  <c r="CW32" s="1"/>
  <c r="CX32" s="1"/>
  <c r="CY32" s="1"/>
  <c r="CZ32" s="1"/>
  <c r="DA32" s="1"/>
  <c r="DB32" s="1"/>
  <c r="DC32" s="1"/>
  <c r="DD32" s="1"/>
  <c r="DE32" s="1"/>
  <c r="DF32" s="1"/>
  <c r="DG32" s="1"/>
  <c r="DH32" s="1"/>
  <c r="DI32" s="1"/>
  <c r="N32"/>
  <c r="O31"/>
  <c r="P31" s="1"/>
  <c r="Q31" s="1"/>
  <c r="R31" s="1"/>
  <c r="S31" s="1"/>
  <c r="T31" s="1"/>
  <c r="U31" s="1"/>
  <c r="V31" s="1"/>
  <c r="W31" s="1"/>
  <c r="X31" s="1"/>
  <c r="Y31" s="1"/>
  <c r="Z31" s="1"/>
  <c r="AA31" s="1"/>
  <c r="AB31" s="1"/>
  <c r="AC31" s="1"/>
  <c r="AD31" s="1"/>
  <c r="AE31" s="1"/>
  <c r="AF31" s="1"/>
  <c r="AG31" s="1"/>
  <c r="AH31" s="1"/>
  <c r="AI31" s="1"/>
  <c r="AJ31" s="1"/>
  <c r="AK31" s="1"/>
  <c r="AL31" s="1"/>
  <c r="AM31" s="1"/>
  <c r="AN31" s="1"/>
  <c r="AO31" s="1"/>
  <c r="AP31" s="1"/>
  <c r="AQ31" s="1"/>
  <c r="AR31" s="1"/>
  <c r="AS31" s="1"/>
  <c r="AT31" s="1"/>
  <c r="AU31" s="1"/>
  <c r="AV31" s="1"/>
  <c r="AW31" s="1"/>
  <c r="AX31" s="1"/>
  <c r="AY31" s="1"/>
  <c r="AZ31" s="1"/>
  <c r="BA31" s="1"/>
  <c r="BB31" s="1"/>
  <c r="BC31" s="1"/>
  <c r="BD31" s="1"/>
  <c r="BE31" s="1"/>
  <c r="BF31" s="1"/>
  <c r="BG31" s="1"/>
  <c r="BH31" s="1"/>
  <c r="BI31" s="1"/>
  <c r="BJ31" s="1"/>
  <c r="BK31" s="1"/>
  <c r="BL31" s="1"/>
  <c r="BM31" s="1"/>
  <c r="BN31" s="1"/>
  <c r="BO31" s="1"/>
  <c r="BP31" s="1"/>
  <c r="BQ31" s="1"/>
  <c r="BR31" s="1"/>
  <c r="BS31" s="1"/>
  <c r="BT31" s="1"/>
  <c r="BU31" s="1"/>
  <c r="BV31" s="1"/>
  <c r="BW31" s="1"/>
  <c r="BX31" s="1"/>
  <c r="BY31" s="1"/>
  <c r="BZ31" s="1"/>
  <c r="CA31" s="1"/>
  <c r="CB31" s="1"/>
  <c r="CC31" s="1"/>
  <c r="CD31" s="1"/>
  <c r="CE31" s="1"/>
  <c r="CF31" s="1"/>
  <c r="CG31" s="1"/>
  <c r="CH31" s="1"/>
  <c r="CI31" s="1"/>
  <c r="CJ31" s="1"/>
  <c r="CK31" s="1"/>
  <c r="CL31" s="1"/>
  <c r="CM31" s="1"/>
  <c r="CN31" s="1"/>
  <c r="CO31" s="1"/>
  <c r="CP31" s="1"/>
  <c r="CQ31" s="1"/>
  <c r="CR31" s="1"/>
  <c r="CS31" s="1"/>
  <c r="CT31" s="1"/>
  <c r="CU31" s="1"/>
  <c r="CV31" s="1"/>
  <c r="CW31" s="1"/>
  <c r="CX31" s="1"/>
  <c r="CY31" s="1"/>
  <c r="CZ31" s="1"/>
  <c r="DA31" s="1"/>
  <c r="DB31" s="1"/>
  <c r="DC31" s="1"/>
  <c r="DD31" s="1"/>
  <c r="DE31" s="1"/>
  <c r="DF31" s="1"/>
  <c r="DG31" s="1"/>
  <c r="DH31" s="1"/>
  <c r="DI31" s="1"/>
  <c r="N31"/>
  <c r="O30"/>
  <c r="P30" s="1"/>
  <c r="Q30" s="1"/>
  <c r="R30" s="1"/>
  <c r="S30" s="1"/>
  <c r="T30" s="1"/>
  <c r="U30" s="1"/>
  <c r="V30" s="1"/>
  <c r="W30" s="1"/>
  <c r="X30" s="1"/>
  <c r="Y30" s="1"/>
  <c r="Z30" s="1"/>
  <c r="AA30" s="1"/>
  <c r="AB30" s="1"/>
  <c r="AC30" s="1"/>
  <c r="AD30" s="1"/>
  <c r="AE30" s="1"/>
  <c r="AF30" s="1"/>
  <c r="AG30" s="1"/>
  <c r="AH30" s="1"/>
  <c r="AI30" s="1"/>
  <c r="AJ30" s="1"/>
  <c r="AK30" s="1"/>
  <c r="AL30" s="1"/>
  <c r="AM30" s="1"/>
  <c r="AN30" s="1"/>
  <c r="AO30" s="1"/>
  <c r="AP30" s="1"/>
  <c r="AQ30" s="1"/>
  <c r="AR30" s="1"/>
  <c r="AS30" s="1"/>
  <c r="AT30" s="1"/>
  <c r="AU30" s="1"/>
  <c r="AV30" s="1"/>
  <c r="AW30" s="1"/>
  <c r="AX30" s="1"/>
  <c r="AY30" s="1"/>
  <c r="AZ30" s="1"/>
  <c r="BA30" s="1"/>
  <c r="BB30" s="1"/>
  <c r="BC30" s="1"/>
  <c r="BD30" s="1"/>
  <c r="BE30" s="1"/>
  <c r="BF30" s="1"/>
  <c r="BG30" s="1"/>
  <c r="BH30" s="1"/>
  <c r="BI30" s="1"/>
  <c r="BJ30" s="1"/>
  <c r="BK30" s="1"/>
  <c r="BL30" s="1"/>
  <c r="BM30" s="1"/>
  <c r="BN30" s="1"/>
  <c r="BO30" s="1"/>
  <c r="BP30" s="1"/>
  <c r="BQ30" s="1"/>
  <c r="BR30" s="1"/>
  <c r="BS30" s="1"/>
  <c r="BT30" s="1"/>
  <c r="BU30" s="1"/>
  <c r="BV30" s="1"/>
  <c r="BW30" s="1"/>
  <c r="BX30" s="1"/>
  <c r="BY30" s="1"/>
  <c r="BZ30" s="1"/>
  <c r="CA30" s="1"/>
  <c r="CB30" s="1"/>
  <c r="CC30" s="1"/>
  <c r="CD30" s="1"/>
  <c r="CE30" s="1"/>
  <c r="CF30" s="1"/>
  <c r="CG30" s="1"/>
  <c r="CH30" s="1"/>
  <c r="CI30" s="1"/>
  <c r="CJ30" s="1"/>
  <c r="CK30" s="1"/>
  <c r="CL30" s="1"/>
  <c r="CM30" s="1"/>
  <c r="CN30" s="1"/>
  <c r="CO30" s="1"/>
  <c r="CP30" s="1"/>
  <c r="CQ30" s="1"/>
  <c r="CR30" s="1"/>
  <c r="CS30" s="1"/>
  <c r="CT30" s="1"/>
  <c r="CU30" s="1"/>
  <c r="CV30" s="1"/>
  <c r="CW30" s="1"/>
  <c r="CX30" s="1"/>
  <c r="CY30" s="1"/>
  <c r="CZ30" s="1"/>
  <c r="DA30" s="1"/>
  <c r="DB30" s="1"/>
  <c r="DC30" s="1"/>
  <c r="DD30" s="1"/>
  <c r="DE30" s="1"/>
  <c r="DF30" s="1"/>
  <c r="DG30" s="1"/>
  <c r="DH30" s="1"/>
  <c r="DI30" s="1"/>
  <c r="N30"/>
  <c r="N29"/>
  <c r="O29" s="1"/>
  <c r="P29" s="1"/>
  <c r="Q29" s="1"/>
  <c r="R29" s="1"/>
  <c r="S29" s="1"/>
  <c r="T29" s="1"/>
  <c r="U29" s="1"/>
  <c r="V29" s="1"/>
  <c r="W29" s="1"/>
  <c r="X29" s="1"/>
  <c r="Y29" s="1"/>
  <c r="Z29" s="1"/>
  <c r="AA29" s="1"/>
  <c r="AB29" s="1"/>
  <c r="AC29" s="1"/>
  <c r="AD29" s="1"/>
  <c r="AE29" s="1"/>
  <c r="AF29" s="1"/>
  <c r="AG29" s="1"/>
  <c r="AH29" s="1"/>
  <c r="AI29" s="1"/>
  <c r="AJ29" s="1"/>
  <c r="AK29" s="1"/>
  <c r="AL29" s="1"/>
  <c r="AM29" s="1"/>
  <c r="AN29" s="1"/>
  <c r="AO29" s="1"/>
  <c r="AP29" s="1"/>
  <c r="AQ29" s="1"/>
  <c r="AR29" s="1"/>
  <c r="AS29" s="1"/>
  <c r="AT29" s="1"/>
  <c r="AU29" s="1"/>
  <c r="AV29" s="1"/>
  <c r="AW29" s="1"/>
  <c r="AX29" s="1"/>
  <c r="AY29" s="1"/>
  <c r="AZ29" s="1"/>
  <c r="BA29" s="1"/>
  <c r="BB29" s="1"/>
  <c r="BC29" s="1"/>
  <c r="BD29" s="1"/>
  <c r="BE29" s="1"/>
  <c r="BF29" s="1"/>
  <c r="BG29" s="1"/>
  <c r="BH29" s="1"/>
  <c r="BI29" s="1"/>
  <c r="BJ29" s="1"/>
  <c r="BK29" s="1"/>
  <c r="BL29" s="1"/>
  <c r="BM29" s="1"/>
  <c r="BN29" s="1"/>
  <c r="BO29" s="1"/>
  <c r="BP29" s="1"/>
  <c r="BQ29" s="1"/>
  <c r="BR29" s="1"/>
  <c r="BS29" s="1"/>
  <c r="BT29" s="1"/>
  <c r="BU29" s="1"/>
  <c r="BV29" s="1"/>
  <c r="BW29" s="1"/>
  <c r="BX29" s="1"/>
  <c r="BY29" s="1"/>
  <c r="BZ29" s="1"/>
  <c r="CA29" s="1"/>
  <c r="CB29" s="1"/>
  <c r="CC29" s="1"/>
  <c r="CD29" s="1"/>
  <c r="CE29" s="1"/>
  <c r="CF29" s="1"/>
  <c r="CG29" s="1"/>
  <c r="CH29" s="1"/>
  <c r="CI29" s="1"/>
  <c r="CJ29" s="1"/>
  <c r="CK29" s="1"/>
  <c r="CL29" s="1"/>
  <c r="CM29" s="1"/>
  <c r="CN29" s="1"/>
  <c r="CO29" s="1"/>
  <c r="CP29" s="1"/>
  <c r="CQ29" s="1"/>
  <c r="CR29" s="1"/>
  <c r="CS29" s="1"/>
  <c r="CT29" s="1"/>
  <c r="CU29" s="1"/>
  <c r="CV29" s="1"/>
  <c r="CW29" s="1"/>
  <c r="CX29" s="1"/>
  <c r="CY29" s="1"/>
  <c r="CZ29" s="1"/>
  <c r="DA29" s="1"/>
  <c r="DB29" s="1"/>
  <c r="DC29" s="1"/>
  <c r="DD29" s="1"/>
  <c r="DE29" s="1"/>
  <c r="DF29" s="1"/>
  <c r="DG29" s="1"/>
  <c r="DH29" s="1"/>
  <c r="DI29" s="1"/>
  <c r="N28"/>
  <c r="O28" s="1"/>
  <c r="P28" s="1"/>
  <c r="Q28" s="1"/>
  <c r="R28" s="1"/>
  <c r="S28" s="1"/>
  <c r="T28" s="1"/>
  <c r="U28" s="1"/>
  <c r="V28" s="1"/>
  <c r="W28" s="1"/>
  <c r="X28" s="1"/>
  <c r="Y28" s="1"/>
  <c r="Z28" s="1"/>
  <c r="AA28" s="1"/>
  <c r="AB28" s="1"/>
  <c r="AC28" s="1"/>
  <c r="AD28" s="1"/>
  <c r="AE28" s="1"/>
  <c r="AF28" s="1"/>
  <c r="AG28" s="1"/>
  <c r="AH28" s="1"/>
  <c r="AI28" s="1"/>
  <c r="AJ28" s="1"/>
  <c r="AK28" s="1"/>
  <c r="AL28" s="1"/>
  <c r="AM28" s="1"/>
  <c r="AN28" s="1"/>
  <c r="AO28" s="1"/>
  <c r="AP28" s="1"/>
  <c r="AQ28" s="1"/>
  <c r="AR28" s="1"/>
  <c r="AS28" s="1"/>
  <c r="AT28" s="1"/>
  <c r="AU28" s="1"/>
  <c r="AV28" s="1"/>
  <c r="AW28" s="1"/>
  <c r="AX28" s="1"/>
  <c r="AY28" s="1"/>
  <c r="AZ28" s="1"/>
  <c r="BA28" s="1"/>
  <c r="BB28" s="1"/>
  <c r="BC28" s="1"/>
  <c r="BD28" s="1"/>
  <c r="BE28" s="1"/>
  <c r="BF28" s="1"/>
  <c r="BG28" s="1"/>
  <c r="BH28" s="1"/>
  <c r="BI28" s="1"/>
  <c r="BJ28" s="1"/>
  <c r="BK28" s="1"/>
  <c r="BL28" s="1"/>
  <c r="BM28" s="1"/>
  <c r="BN28" s="1"/>
  <c r="BO28" s="1"/>
  <c r="BP28" s="1"/>
  <c r="BQ28" s="1"/>
  <c r="BR28" s="1"/>
  <c r="BS28" s="1"/>
  <c r="BT28" s="1"/>
  <c r="BU28" s="1"/>
  <c r="BV28" s="1"/>
  <c r="BW28" s="1"/>
  <c r="BX28" s="1"/>
  <c r="BY28" s="1"/>
  <c r="BZ28" s="1"/>
  <c r="CA28" s="1"/>
  <c r="CB28" s="1"/>
  <c r="CC28" s="1"/>
  <c r="CD28" s="1"/>
  <c r="CE28" s="1"/>
  <c r="CF28" s="1"/>
  <c r="CG28" s="1"/>
  <c r="CH28" s="1"/>
  <c r="CI28" s="1"/>
  <c r="CJ28" s="1"/>
  <c r="CK28" s="1"/>
  <c r="CL28" s="1"/>
  <c r="CM28" s="1"/>
  <c r="CN28" s="1"/>
  <c r="CO28" s="1"/>
  <c r="CP28" s="1"/>
  <c r="CQ28" s="1"/>
  <c r="CR28" s="1"/>
  <c r="CS28" s="1"/>
  <c r="CT28" s="1"/>
  <c r="CU28" s="1"/>
  <c r="CV28" s="1"/>
  <c r="CW28" s="1"/>
  <c r="CX28" s="1"/>
  <c r="CY28" s="1"/>
  <c r="CZ28" s="1"/>
  <c r="DA28" s="1"/>
  <c r="DB28" s="1"/>
  <c r="DC28" s="1"/>
  <c r="DD28" s="1"/>
  <c r="DE28" s="1"/>
  <c r="DF28" s="1"/>
  <c r="DG28" s="1"/>
  <c r="DH28" s="1"/>
  <c r="DI28" s="1"/>
  <c r="N27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27" s="1"/>
  <c r="AL27" s="1"/>
  <c r="AM27" s="1"/>
  <c r="AN27" s="1"/>
  <c r="AO27" s="1"/>
  <c r="AP27" s="1"/>
  <c r="AQ27" s="1"/>
  <c r="AR27" s="1"/>
  <c r="AS27" s="1"/>
  <c r="AT27" s="1"/>
  <c r="AU27" s="1"/>
  <c r="AV27" s="1"/>
  <c r="AW27" s="1"/>
  <c r="AX27" s="1"/>
  <c r="AY27" s="1"/>
  <c r="AZ27" s="1"/>
  <c r="BA27" s="1"/>
  <c r="BB27" s="1"/>
  <c r="BC27" s="1"/>
  <c r="BD27" s="1"/>
  <c r="BE27" s="1"/>
  <c r="BF27" s="1"/>
  <c r="BG27" s="1"/>
  <c r="BH27" s="1"/>
  <c r="BI27" s="1"/>
  <c r="BJ27" s="1"/>
  <c r="BK27" s="1"/>
  <c r="BL27" s="1"/>
  <c r="BM27" s="1"/>
  <c r="BN27" s="1"/>
  <c r="BO27" s="1"/>
  <c r="BP27" s="1"/>
  <c r="BQ27" s="1"/>
  <c r="BR27" s="1"/>
  <c r="BS27" s="1"/>
  <c r="BT27" s="1"/>
  <c r="BU27" s="1"/>
  <c r="BV27" s="1"/>
  <c r="BW27" s="1"/>
  <c r="BX27" s="1"/>
  <c r="BY27" s="1"/>
  <c r="BZ27" s="1"/>
  <c r="CA27" s="1"/>
  <c r="CB27" s="1"/>
  <c r="CC27" s="1"/>
  <c r="CD27" s="1"/>
  <c r="CE27" s="1"/>
  <c r="CF27" s="1"/>
  <c r="CG27" s="1"/>
  <c r="CH27" s="1"/>
  <c r="CI27" s="1"/>
  <c r="CJ27" s="1"/>
  <c r="CK27" s="1"/>
  <c r="CL27" s="1"/>
  <c r="CM27" s="1"/>
  <c r="CN27" s="1"/>
  <c r="CO27" s="1"/>
  <c r="CP27" s="1"/>
  <c r="CQ27" s="1"/>
  <c r="CR27" s="1"/>
  <c r="CS27" s="1"/>
  <c r="CT27" s="1"/>
  <c r="CU27" s="1"/>
  <c r="CV27" s="1"/>
  <c r="CW27" s="1"/>
  <c r="CX27" s="1"/>
  <c r="CY27" s="1"/>
  <c r="CZ27" s="1"/>
  <c r="DA27" s="1"/>
  <c r="DB27" s="1"/>
  <c r="DC27" s="1"/>
  <c r="DD27" s="1"/>
  <c r="DE27" s="1"/>
  <c r="DF27" s="1"/>
  <c r="DG27" s="1"/>
  <c r="DH27" s="1"/>
  <c r="DI27" s="1"/>
  <c r="N26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AK26" s="1"/>
  <c r="AL26" s="1"/>
  <c r="AM26" s="1"/>
  <c r="AN26" s="1"/>
  <c r="AO26" s="1"/>
  <c r="AP26" s="1"/>
  <c r="AQ26" s="1"/>
  <c r="AR26" s="1"/>
  <c r="AS26" s="1"/>
  <c r="AT26" s="1"/>
  <c r="AU26" s="1"/>
  <c r="AV26" s="1"/>
  <c r="AW26" s="1"/>
  <c r="AX26" s="1"/>
  <c r="AY26" s="1"/>
  <c r="AZ26" s="1"/>
  <c r="BA26" s="1"/>
  <c r="BB26" s="1"/>
  <c r="BC26" s="1"/>
  <c r="BD26" s="1"/>
  <c r="BE26" s="1"/>
  <c r="BF26" s="1"/>
  <c r="BG26" s="1"/>
  <c r="BH26" s="1"/>
  <c r="BI26" s="1"/>
  <c r="BJ26" s="1"/>
  <c r="BK26" s="1"/>
  <c r="BL26" s="1"/>
  <c r="BM26" s="1"/>
  <c r="BN26" s="1"/>
  <c r="BO26" s="1"/>
  <c r="BP26" s="1"/>
  <c r="BQ26" s="1"/>
  <c r="BR26" s="1"/>
  <c r="BS26" s="1"/>
  <c r="BT26" s="1"/>
  <c r="BU26" s="1"/>
  <c r="BV26" s="1"/>
  <c r="BW26" s="1"/>
  <c r="BX26" s="1"/>
  <c r="BY26" s="1"/>
  <c r="BZ26" s="1"/>
  <c r="CA26" s="1"/>
  <c r="CB26" s="1"/>
  <c r="CC26" s="1"/>
  <c r="CD26" s="1"/>
  <c r="CE26" s="1"/>
  <c r="CF26" s="1"/>
  <c r="CG26" s="1"/>
  <c r="CH26" s="1"/>
  <c r="CI26" s="1"/>
  <c r="CJ26" s="1"/>
  <c r="CK26" s="1"/>
  <c r="CL26" s="1"/>
  <c r="CM26" s="1"/>
  <c r="CN26" s="1"/>
  <c r="CO26" s="1"/>
  <c r="CP26" s="1"/>
  <c r="CQ26" s="1"/>
  <c r="CR26" s="1"/>
  <c r="CS26" s="1"/>
  <c r="CT26" s="1"/>
  <c r="CU26" s="1"/>
  <c r="CV26" s="1"/>
  <c r="CW26" s="1"/>
  <c r="CX26" s="1"/>
  <c r="CY26" s="1"/>
  <c r="CZ26" s="1"/>
  <c r="DA26" s="1"/>
  <c r="DB26" s="1"/>
  <c r="DC26" s="1"/>
  <c r="DD26" s="1"/>
  <c r="DE26" s="1"/>
  <c r="DF26" s="1"/>
  <c r="DG26" s="1"/>
  <c r="DH26" s="1"/>
  <c r="DI26" s="1"/>
  <c r="U18"/>
  <c r="V18" s="1"/>
  <c r="W18" s="1"/>
  <c r="X18" s="1"/>
  <c r="S18"/>
  <c r="R18"/>
  <c r="Q18"/>
  <c r="P18"/>
  <c r="O18"/>
  <c r="N18"/>
  <c r="M18"/>
  <c r="L18"/>
  <c r="K18"/>
  <c r="V17"/>
  <c r="W17" s="1"/>
  <c r="X17" s="1"/>
  <c r="U17"/>
  <c r="S17"/>
  <c r="R17"/>
  <c r="Q17"/>
  <c r="P17"/>
  <c r="O17"/>
  <c r="N17"/>
  <c r="M17"/>
  <c r="L17"/>
  <c r="K17"/>
  <c r="V16"/>
  <c r="U16"/>
  <c r="T16"/>
  <c r="S16"/>
  <c r="R16"/>
  <c r="Q16"/>
  <c r="P16"/>
  <c r="O16"/>
  <c r="N16"/>
  <c r="M16"/>
  <c r="L16"/>
  <c r="K16"/>
  <c r="V15"/>
  <c r="U15"/>
  <c r="T15"/>
  <c r="S15"/>
  <c r="R15"/>
  <c r="Q15"/>
  <c r="P15"/>
  <c r="O15"/>
  <c r="N15"/>
  <c r="M15"/>
  <c r="L15"/>
  <c r="K15"/>
  <c r="V14"/>
  <c r="U14"/>
  <c r="T14"/>
  <c r="S14"/>
  <c r="R14"/>
  <c r="Q14"/>
  <c r="P14"/>
  <c r="O14"/>
  <c r="N14"/>
  <c r="M14"/>
  <c r="L14"/>
  <c r="K14"/>
  <c r="S13"/>
  <c r="T13" s="1"/>
  <c r="U13" s="1"/>
  <c r="V13" s="1"/>
  <c r="W13" s="1"/>
  <c r="X13" s="1"/>
  <c r="R13"/>
  <c r="Q13"/>
  <c r="P13"/>
  <c r="O13"/>
  <c r="N13"/>
  <c r="M13"/>
  <c r="L13"/>
  <c r="K13"/>
  <c r="S12"/>
  <c r="T12" s="1"/>
  <c r="U12" s="1"/>
  <c r="V12" s="1"/>
  <c r="W12" s="1"/>
  <c r="X12" s="1"/>
  <c r="R12"/>
  <c r="Q12"/>
  <c r="P12"/>
  <c r="O12"/>
  <c r="N12"/>
  <c r="M12"/>
  <c r="L12"/>
  <c r="K12"/>
  <c r="V11"/>
  <c r="W11" s="1"/>
  <c r="X11" s="1"/>
  <c r="U11"/>
  <c r="T11"/>
  <c r="S11"/>
  <c r="R11"/>
  <c r="Q11"/>
  <c r="P11"/>
  <c r="O11"/>
  <c r="N11"/>
  <c r="M11"/>
  <c r="L11"/>
  <c r="K11"/>
  <c r="V10"/>
  <c r="W10" s="1"/>
  <c r="X10" s="1"/>
  <c r="U10"/>
  <c r="T10"/>
  <c r="S10"/>
  <c r="R10"/>
  <c r="Q10"/>
  <c r="P10"/>
  <c r="O10"/>
  <c r="N10"/>
  <c r="M10"/>
  <c r="L10"/>
  <c r="K10"/>
  <c r="X9"/>
  <c r="W9"/>
  <c r="V9"/>
  <c r="U9"/>
  <c r="T9"/>
  <c r="S9"/>
  <c r="R9"/>
  <c r="Q9"/>
  <c r="P9"/>
  <c r="O9"/>
  <c r="N9"/>
  <c r="M9"/>
  <c r="L9"/>
  <c r="K9"/>
  <c r="W8"/>
  <c r="X8" s="1"/>
  <c r="V8"/>
  <c r="U8"/>
  <c r="T8"/>
  <c r="S8"/>
  <c r="R8"/>
  <c r="Q8"/>
  <c r="P8"/>
  <c r="O8"/>
  <c r="M8"/>
  <c r="L8"/>
  <c r="K8"/>
  <c r="N27" i="3"/>
  <c r="O27" s="1"/>
  <c r="P27" s="1"/>
  <c r="Q27" s="1"/>
  <c r="R27" s="1"/>
  <c r="S27" s="1"/>
  <c r="T27" s="1"/>
  <c r="U27" s="1"/>
  <c r="V27" s="1"/>
  <c r="W27" s="1"/>
  <c r="X27" s="1"/>
  <c r="Y27" s="1"/>
  <c r="Z27" s="1"/>
  <c r="AA27" s="1"/>
  <c r="AB27" s="1"/>
  <c r="AC27" s="1"/>
  <c r="AD27" s="1"/>
  <c r="AE27" s="1"/>
  <c r="AF27" s="1"/>
  <c r="AG27" s="1"/>
  <c r="AH27" s="1"/>
  <c r="AI27" s="1"/>
  <c r="AJ27" s="1"/>
  <c r="AK27" s="1"/>
  <c r="AL27" s="1"/>
  <c r="AM27" s="1"/>
  <c r="AN27" s="1"/>
  <c r="AO27" s="1"/>
  <c r="AP27" s="1"/>
  <c r="AQ27" s="1"/>
  <c r="AR27" s="1"/>
  <c r="AS27" s="1"/>
  <c r="AT27" s="1"/>
  <c r="AU27" s="1"/>
  <c r="AV27" s="1"/>
  <c r="AW27" s="1"/>
  <c r="AX27" s="1"/>
  <c r="AY27" s="1"/>
  <c r="AZ27" s="1"/>
  <c r="BA27" s="1"/>
  <c r="BB27" s="1"/>
  <c r="BC27" s="1"/>
  <c r="BD27" s="1"/>
  <c r="BE27" s="1"/>
  <c r="BF27" s="1"/>
  <c r="BG27" s="1"/>
  <c r="BH27" s="1"/>
  <c r="BI27" s="1"/>
  <c r="BJ27" s="1"/>
  <c r="BK27" s="1"/>
  <c r="BL27" s="1"/>
  <c r="BM27" s="1"/>
  <c r="BN27" s="1"/>
  <c r="BO27" s="1"/>
  <c r="BP27" s="1"/>
  <c r="BQ27" s="1"/>
  <c r="BR27" s="1"/>
  <c r="BS27" s="1"/>
  <c r="BT27" s="1"/>
  <c r="BU27" s="1"/>
  <c r="BV27" s="1"/>
  <c r="BW27" s="1"/>
  <c r="BX27" s="1"/>
  <c r="BY27" s="1"/>
  <c r="BZ27" s="1"/>
  <c r="CA27" s="1"/>
  <c r="CB27" s="1"/>
  <c r="CC27" s="1"/>
  <c r="CD27" s="1"/>
  <c r="CE27" s="1"/>
  <c r="CF27" s="1"/>
  <c r="CG27" s="1"/>
  <c r="CH27" s="1"/>
  <c r="CI27" s="1"/>
  <c r="CJ27" s="1"/>
  <c r="CK27" s="1"/>
  <c r="CL27" s="1"/>
  <c r="CM27" s="1"/>
  <c r="CN27" s="1"/>
  <c r="CO27" s="1"/>
  <c r="CP27" s="1"/>
  <c r="CQ27" s="1"/>
  <c r="CR27" s="1"/>
  <c r="CS27" s="1"/>
  <c r="CT27" s="1"/>
  <c r="CU27" s="1"/>
  <c r="CV27" s="1"/>
  <c r="CW27" s="1"/>
  <c r="CX27" s="1"/>
  <c r="CY27" s="1"/>
  <c r="CZ27" s="1"/>
  <c r="DA27" s="1"/>
  <c r="DB27" s="1"/>
  <c r="DC27" s="1"/>
  <c r="DD27" s="1"/>
  <c r="DE27" s="1"/>
  <c r="DF27" s="1"/>
  <c r="DG27" s="1"/>
  <c r="DH27" s="1"/>
  <c r="DI27" s="1"/>
  <c r="N28"/>
  <c r="O28" s="1"/>
  <c r="P28" s="1"/>
  <c r="Q28" s="1"/>
  <c r="R28" s="1"/>
  <c r="S28" s="1"/>
  <c r="T28" s="1"/>
  <c r="U28" s="1"/>
  <c r="V28" s="1"/>
  <c r="W28" s="1"/>
  <c r="X28" s="1"/>
  <c r="Y28" s="1"/>
  <c r="Z28" s="1"/>
  <c r="AA28" s="1"/>
  <c r="AB28" s="1"/>
  <c r="AC28" s="1"/>
  <c r="AD28" s="1"/>
  <c r="AE28" s="1"/>
  <c r="AF28" s="1"/>
  <c r="AG28" s="1"/>
  <c r="AH28" s="1"/>
  <c r="AI28" s="1"/>
  <c r="AJ28" s="1"/>
  <c r="AK28" s="1"/>
  <c r="AL28" s="1"/>
  <c r="AM28" s="1"/>
  <c r="AN28" s="1"/>
  <c r="AO28" s="1"/>
  <c r="AP28" s="1"/>
  <c r="AQ28" s="1"/>
  <c r="AR28" s="1"/>
  <c r="AS28" s="1"/>
  <c r="AT28" s="1"/>
  <c r="AU28" s="1"/>
  <c r="AV28" s="1"/>
  <c r="AW28" s="1"/>
  <c r="AX28" s="1"/>
  <c r="AY28" s="1"/>
  <c r="AZ28" s="1"/>
  <c r="BA28" s="1"/>
  <c r="BB28" s="1"/>
  <c r="BC28" s="1"/>
  <c r="BD28" s="1"/>
  <c r="BE28" s="1"/>
  <c r="BF28" s="1"/>
  <c r="BG28" s="1"/>
  <c r="BH28" s="1"/>
  <c r="BI28" s="1"/>
  <c r="BJ28" s="1"/>
  <c r="BK28" s="1"/>
  <c r="BL28" s="1"/>
  <c r="BM28" s="1"/>
  <c r="BN28" s="1"/>
  <c r="BO28" s="1"/>
  <c r="BP28" s="1"/>
  <c r="BQ28" s="1"/>
  <c r="BR28" s="1"/>
  <c r="BS28" s="1"/>
  <c r="BT28" s="1"/>
  <c r="BU28" s="1"/>
  <c r="BV28" s="1"/>
  <c r="BW28" s="1"/>
  <c r="BX28" s="1"/>
  <c r="BY28" s="1"/>
  <c r="BZ28" s="1"/>
  <c r="CA28" s="1"/>
  <c r="CB28" s="1"/>
  <c r="CC28" s="1"/>
  <c r="CD28" s="1"/>
  <c r="CE28" s="1"/>
  <c r="CF28" s="1"/>
  <c r="CG28" s="1"/>
  <c r="CH28" s="1"/>
  <c r="CI28" s="1"/>
  <c r="CJ28" s="1"/>
  <c r="CK28" s="1"/>
  <c r="CL28" s="1"/>
  <c r="CM28" s="1"/>
  <c r="CN28" s="1"/>
  <c r="CO28" s="1"/>
  <c r="CP28" s="1"/>
  <c r="CQ28" s="1"/>
  <c r="CR28" s="1"/>
  <c r="CS28" s="1"/>
  <c r="CT28" s="1"/>
  <c r="CU28" s="1"/>
  <c r="CV28" s="1"/>
  <c r="CW28" s="1"/>
  <c r="CX28" s="1"/>
  <c r="CY28" s="1"/>
  <c r="CZ28" s="1"/>
  <c r="DA28" s="1"/>
  <c r="DB28" s="1"/>
  <c r="DC28" s="1"/>
  <c r="DD28" s="1"/>
  <c r="DE28" s="1"/>
  <c r="DF28" s="1"/>
  <c r="DG28" s="1"/>
  <c r="DH28" s="1"/>
  <c r="DI28" s="1"/>
  <c r="N29"/>
  <c r="O29" s="1"/>
  <c r="P29" s="1"/>
  <c r="Q29" s="1"/>
  <c r="R29" s="1"/>
  <c r="S29" s="1"/>
  <c r="T29" s="1"/>
  <c r="U29" s="1"/>
  <c r="V29" s="1"/>
  <c r="W29" s="1"/>
  <c r="X29" s="1"/>
  <c r="Y29" s="1"/>
  <c r="Z29" s="1"/>
  <c r="AA29" s="1"/>
  <c r="AB29" s="1"/>
  <c r="AC29" s="1"/>
  <c r="AD29" s="1"/>
  <c r="AE29" s="1"/>
  <c r="AF29" s="1"/>
  <c r="AG29" s="1"/>
  <c r="AH29" s="1"/>
  <c r="AI29" s="1"/>
  <c r="AJ29" s="1"/>
  <c r="AK29" s="1"/>
  <c r="AL29" s="1"/>
  <c r="AM29" s="1"/>
  <c r="AN29" s="1"/>
  <c r="AO29" s="1"/>
  <c r="AP29" s="1"/>
  <c r="AQ29" s="1"/>
  <c r="AR29" s="1"/>
  <c r="AS29" s="1"/>
  <c r="AT29" s="1"/>
  <c r="AU29" s="1"/>
  <c r="AV29" s="1"/>
  <c r="AW29" s="1"/>
  <c r="AX29" s="1"/>
  <c r="AY29" s="1"/>
  <c r="AZ29" s="1"/>
  <c r="BA29" s="1"/>
  <c r="BB29" s="1"/>
  <c r="BC29" s="1"/>
  <c r="BD29" s="1"/>
  <c r="BE29" s="1"/>
  <c r="BF29" s="1"/>
  <c r="BG29" s="1"/>
  <c r="BH29" s="1"/>
  <c r="BI29" s="1"/>
  <c r="BJ29" s="1"/>
  <c r="BK29" s="1"/>
  <c r="BL29" s="1"/>
  <c r="BM29" s="1"/>
  <c r="BN29" s="1"/>
  <c r="BO29" s="1"/>
  <c r="BP29" s="1"/>
  <c r="BQ29" s="1"/>
  <c r="BR29" s="1"/>
  <c r="BS29" s="1"/>
  <c r="BT29" s="1"/>
  <c r="BU29" s="1"/>
  <c r="BV29" s="1"/>
  <c r="BW29" s="1"/>
  <c r="BX29" s="1"/>
  <c r="BY29" s="1"/>
  <c r="BZ29" s="1"/>
  <c r="CA29" s="1"/>
  <c r="CB29" s="1"/>
  <c r="CC29" s="1"/>
  <c r="CD29" s="1"/>
  <c r="CE29" s="1"/>
  <c r="CF29" s="1"/>
  <c r="CG29" s="1"/>
  <c r="CH29" s="1"/>
  <c r="CI29" s="1"/>
  <c r="CJ29" s="1"/>
  <c r="CK29" s="1"/>
  <c r="CL29" s="1"/>
  <c r="CM29" s="1"/>
  <c r="CN29" s="1"/>
  <c r="CO29" s="1"/>
  <c r="CP29" s="1"/>
  <c r="CQ29" s="1"/>
  <c r="CR29" s="1"/>
  <c r="CS29" s="1"/>
  <c r="CT29" s="1"/>
  <c r="CU29" s="1"/>
  <c r="CV29" s="1"/>
  <c r="CW29" s="1"/>
  <c r="CX29" s="1"/>
  <c r="CY29" s="1"/>
  <c r="CZ29" s="1"/>
  <c r="DA29" s="1"/>
  <c r="DB29" s="1"/>
  <c r="DC29" s="1"/>
  <c r="DD29" s="1"/>
  <c r="DE29" s="1"/>
  <c r="DF29" s="1"/>
  <c r="DG29" s="1"/>
  <c r="DH29" s="1"/>
  <c r="DI29" s="1"/>
  <c r="N30"/>
  <c r="O30" s="1"/>
  <c r="P30" s="1"/>
  <c r="Q30" s="1"/>
  <c r="R30" s="1"/>
  <c r="S30" s="1"/>
  <c r="T30" s="1"/>
  <c r="U30" s="1"/>
  <c r="V30" s="1"/>
  <c r="W30" s="1"/>
  <c r="X30" s="1"/>
  <c r="Y30" s="1"/>
  <c r="Z30" s="1"/>
  <c r="AA30" s="1"/>
  <c r="AB30" s="1"/>
  <c r="AC30" s="1"/>
  <c r="AD30" s="1"/>
  <c r="AE30" s="1"/>
  <c r="AF30" s="1"/>
  <c r="AG30" s="1"/>
  <c r="AH30" s="1"/>
  <c r="AI30" s="1"/>
  <c r="AJ30" s="1"/>
  <c r="AK30" s="1"/>
  <c r="AL30" s="1"/>
  <c r="AM30" s="1"/>
  <c r="AN30" s="1"/>
  <c r="AO30" s="1"/>
  <c r="AP30" s="1"/>
  <c r="AQ30" s="1"/>
  <c r="AR30" s="1"/>
  <c r="AS30" s="1"/>
  <c r="AT30" s="1"/>
  <c r="AU30" s="1"/>
  <c r="AV30" s="1"/>
  <c r="AW30" s="1"/>
  <c r="AX30" s="1"/>
  <c r="AY30" s="1"/>
  <c r="AZ30" s="1"/>
  <c r="BA30" s="1"/>
  <c r="BB30" s="1"/>
  <c r="BC30" s="1"/>
  <c r="BD30" s="1"/>
  <c r="BE30" s="1"/>
  <c r="BF30" s="1"/>
  <c r="BG30" s="1"/>
  <c r="BH30" s="1"/>
  <c r="BI30" s="1"/>
  <c r="BJ30" s="1"/>
  <c r="BK30" s="1"/>
  <c r="BL30" s="1"/>
  <c r="BM30" s="1"/>
  <c r="BN30" s="1"/>
  <c r="BO30" s="1"/>
  <c r="BP30" s="1"/>
  <c r="BQ30" s="1"/>
  <c r="BR30" s="1"/>
  <c r="BS30" s="1"/>
  <c r="BT30" s="1"/>
  <c r="BU30" s="1"/>
  <c r="BV30" s="1"/>
  <c r="BW30" s="1"/>
  <c r="BX30" s="1"/>
  <c r="BY30" s="1"/>
  <c r="BZ30" s="1"/>
  <c r="CA30" s="1"/>
  <c r="CB30" s="1"/>
  <c r="CC30" s="1"/>
  <c r="CD30" s="1"/>
  <c r="CE30" s="1"/>
  <c r="CF30" s="1"/>
  <c r="CG30" s="1"/>
  <c r="CH30" s="1"/>
  <c r="CI30" s="1"/>
  <c r="CJ30" s="1"/>
  <c r="CK30" s="1"/>
  <c r="CL30" s="1"/>
  <c r="CM30" s="1"/>
  <c r="CN30" s="1"/>
  <c r="CO30" s="1"/>
  <c r="CP30" s="1"/>
  <c r="CQ30" s="1"/>
  <c r="CR30" s="1"/>
  <c r="CS30" s="1"/>
  <c r="CT30" s="1"/>
  <c r="CU30" s="1"/>
  <c r="CV30" s="1"/>
  <c r="CW30" s="1"/>
  <c r="CX30" s="1"/>
  <c r="CY30" s="1"/>
  <c r="CZ30" s="1"/>
  <c r="DA30" s="1"/>
  <c r="DB30" s="1"/>
  <c r="DC30" s="1"/>
  <c r="DD30" s="1"/>
  <c r="DE30" s="1"/>
  <c r="DF30" s="1"/>
  <c r="DG30" s="1"/>
  <c r="DH30" s="1"/>
  <c r="DI30" s="1"/>
  <c r="N31"/>
  <c r="O31" s="1"/>
  <c r="P31" s="1"/>
  <c r="Q31" s="1"/>
  <c r="R31" s="1"/>
  <c r="S31" s="1"/>
  <c r="T31" s="1"/>
  <c r="U31" s="1"/>
  <c r="V31" s="1"/>
  <c r="W31" s="1"/>
  <c r="X31" s="1"/>
  <c r="Y31" s="1"/>
  <c r="Z31" s="1"/>
  <c r="AA31" s="1"/>
  <c r="AB31" s="1"/>
  <c r="AC31" s="1"/>
  <c r="AD31" s="1"/>
  <c r="AE31" s="1"/>
  <c r="AF31" s="1"/>
  <c r="AG31" s="1"/>
  <c r="AH31" s="1"/>
  <c r="AI31" s="1"/>
  <c r="AJ31" s="1"/>
  <c r="AK31" s="1"/>
  <c r="AL31" s="1"/>
  <c r="AM31" s="1"/>
  <c r="AN31" s="1"/>
  <c r="AO31" s="1"/>
  <c r="AP31" s="1"/>
  <c r="AQ31" s="1"/>
  <c r="AR31" s="1"/>
  <c r="AS31" s="1"/>
  <c r="AT31" s="1"/>
  <c r="AU31" s="1"/>
  <c r="AV31" s="1"/>
  <c r="AW31" s="1"/>
  <c r="AX31" s="1"/>
  <c r="AY31" s="1"/>
  <c r="AZ31" s="1"/>
  <c r="BA31" s="1"/>
  <c r="BB31" s="1"/>
  <c r="BC31" s="1"/>
  <c r="BD31" s="1"/>
  <c r="BE31" s="1"/>
  <c r="BF31" s="1"/>
  <c r="BG31" s="1"/>
  <c r="BH31" s="1"/>
  <c r="BI31" s="1"/>
  <c r="BJ31" s="1"/>
  <c r="BK31" s="1"/>
  <c r="BL31" s="1"/>
  <c r="BM31" s="1"/>
  <c r="BN31" s="1"/>
  <c r="BO31" s="1"/>
  <c r="BP31" s="1"/>
  <c r="BQ31" s="1"/>
  <c r="BR31" s="1"/>
  <c r="BS31" s="1"/>
  <c r="BT31" s="1"/>
  <c r="BU31" s="1"/>
  <c r="BV31" s="1"/>
  <c r="BW31" s="1"/>
  <c r="BX31" s="1"/>
  <c r="BY31" s="1"/>
  <c r="BZ31" s="1"/>
  <c r="CA31" s="1"/>
  <c r="CB31" s="1"/>
  <c r="CC31" s="1"/>
  <c r="CD31" s="1"/>
  <c r="CE31" s="1"/>
  <c r="CF31" s="1"/>
  <c r="CG31" s="1"/>
  <c r="CH31" s="1"/>
  <c r="CI31" s="1"/>
  <c r="CJ31" s="1"/>
  <c r="CK31" s="1"/>
  <c r="CL31" s="1"/>
  <c r="CM31" s="1"/>
  <c r="CN31" s="1"/>
  <c r="CO31" s="1"/>
  <c r="CP31" s="1"/>
  <c r="CQ31" s="1"/>
  <c r="CR31" s="1"/>
  <c r="CS31" s="1"/>
  <c r="CT31" s="1"/>
  <c r="CU31" s="1"/>
  <c r="CV31" s="1"/>
  <c r="CW31" s="1"/>
  <c r="CX31" s="1"/>
  <c r="CY31" s="1"/>
  <c r="CZ31" s="1"/>
  <c r="DA31" s="1"/>
  <c r="DB31" s="1"/>
  <c r="DC31" s="1"/>
  <c r="DD31" s="1"/>
  <c r="DE31" s="1"/>
  <c r="DF31" s="1"/>
  <c r="DG31" s="1"/>
  <c r="DH31" s="1"/>
  <c r="DI31" s="1"/>
  <c r="N32"/>
  <c r="O32" s="1"/>
  <c r="P32" s="1"/>
  <c r="Q32" s="1"/>
  <c r="R32" s="1"/>
  <c r="S32" s="1"/>
  <c r="T32" s="1"/>
  <c r="U32" s="1"/>
  <c r="V32" s="1"/>
  <c r="W32" s="1"/>
  <c r="X32" s="1"/>
  <c r="Y32" s="1"/>
  <c r="Z32" s="1"/>
  <c r="AA32" s="1"/>
  <c r="AB32" s="1"/>
  <c r="AC32" s="1"/>
  <c r="AD32" s="1"/>
  <c r="AE32" s="1"/>
  <c r="AF32" s="1"/>
  <c r="AG32" s="1"/>
  <c r="AH32" s="1"/>
  <c r="AI32" s="1"/>
  <c r="AJ32" s="1"/>
  <c r="AK32" s="1"/>
  <c r="AL32" s="1"/>
  <c r="AM32" s="1"/>
  <c r="AN32" s="1"/>
  <c r="AO32" s="1"/>
  <c r="AP32" s="1"/>
  <c r="AQ32" s="1"/>
  <c r="AR32" s="1"/>
  <c r="AS32" s="1"/>
  <c r="AT32" s="1"/>
  <c r="AU32" s="1"/>
  <c r="AV32" s="1"/>
  <c r="AW32" s="1"/>
  <c r="AX32" s="1"/>
  <c r="AY32" s="1"/>
  <c r="AZ32" s="1"/>
  <c r="BA32" s="1"/>
  <c r="BB32" s="1"/>
  <c r="BC32" s="1"/>
  <c r="BD32" s="1"/>
  <c r="BE32" s="1"/>
  <c r="BF32" s="1"/>
  <c r="BG32" s="1"/>
  <c r="BH32" s="1"/>
  <c r="BI32" s="1"/>
  <c r="BJ32" s="1"/>
  <c r="BK32" s="1"/>
  <c r="BL32" s="1"/>
  <c r="BM32" s="1"/>
  <c r="BN32" s="1"/>
  <c r="BO32" s="1"/>
  <c r="BP32" s="1"/>
  <c r="BQ32" s="1"/>
  <c r="BR32" s="1"/>
  <c r="BS32" s="1"/>
  <c r="BT32" s="1"/>
  <c r="BU32" s="1"/>
  <c r="BV32" s="1"/>
  <c r="BW32" s="1"/>
  <c r="BX32" s="1"/>
  <c r="BY32" s="1"/>
  <c r="BZ32" s="1"/>
  <c r="CA32" s="1"/>
  <c r="CB32" s="1"/>
  <c r="CC32" s="1"/>
  <c r="CD32" s="1"/>
  <c r="CE32" s="1"/>
  <c r="CF32" s="1"/>
  <c r="CG32" s="1"/>
  <c r="CH32" s="1"/>
  <c r="CI32" s="1"/>
  <c r="CJ32" s="1"/>
  <c r="CK32" s="1"/>
  <c r="CL32" s="1"/>
  <c r="CM32" s="1"/>
  <c r="CN32" s="1"/>
  <c r="CO32" s="1"/>
  <c r="CP32" s="1"/>
  <c r="CQ32" s="1"/>
  <c r="CR32" s="1"/>
  <c r="CS32" s="1"/>
  <c r="CT32" s="1"/>
  <c r="CU32" s="1"/>
  <c r="CV32" s="1"/>
  <c r="CW32" s="1"/>
  <c r="CX32" s="1"/>
  <c r="CY32" s="1"/>
  <c r="CZ32" s="1"/>
  <c r="DA32" s="1"/>
  <c r="DB32" s="1"/>
  <c r="DC32" s="1"/>
  <c r="DD32" s="1"/>
  <c r="DE32" s="1"/>
  <c r="DF32" s="1"/>
  <c r="DG32" s="1"/>
  <c r="DH32" s="1"/>
  <c r="DI32" s="1"/>
  <c r="N33"/>
  <c r="O33" s="1"/>
  <c r="P33" s="1"/>
  <c r="Q33" s="1"/>
  <c r="R33" s="1"/>
  <c r="S33" s="1"/>
  <c r="T33" s="1"/>
  <c r="U33" s="1"/>
  <c r="V33" s="1"/>
  <c r="W33" s="1"/>
  <c r="X33" s="1"/>
  <c r="Y33" s="1"/>
  <c r="Z33" s="1"/>
  <c r="AA33" s="1"/>
  <c r="AB33" s="1"/>
  <c r="AC33" s="1"/>
  <c r="AD33" s="1"/>
  <c r="AE33" s="1"/>
  <c r="AF33" s="1"/>
  <c r="AG33" s="1"/>
  <c r="AH33" s="1"/>
  <c r="AI33" s="1"/>
  <c r="AJ33" s="1"/>
  <c r="AK33" s="1"/>
  <c r="AL33" s="1"/>
  <c r="AM33" s="1"/>
  <c r="AN33" s="1"/>
  <c r="AO33" s="1"/>
  <c r="AP33" s="1"/>
  <c r="AQ33" s="1"/>
  <c r="AR33" s="1"/>
  <c r="AS33" s="1"/>
  <c r="AT33" s="1"/>
  <c r="AU33" s="1"/>
  <c r="AV33" s="1"/>
  <c r="AW33" s="1"/>
  <c r="AX33" s="1"/>
  <c r="AY33" s="1"/>
  <c r="AZ33" s="1"/>
  <c r="BA33" s="1"/>
  <c r="BB33" s="1"/>
  <c r="BC33" s="1"/>
  <c r="BD33" s="1"/>
  <c r="BE33" s="1"/>
  <c r="BF33" s="1"/>
  <c r="BG33" s="1"/>
  <c r="BH33" s="1"/>
  <c r="BI33" s="1"/>
  <c r="BJ33" s="1"/>
  <c r="BK33" s="1"/>
  <c r="BL33" s="1"/>
  <c r="BM33" s="1"/>
  <c r="BN33" s="1"/>
  <c r="BO33" s="1"/>
  <c r="BP33" s="1"/>
  <c r="BQ33" s="1"/>
  <c r="BR33" s="1"/>
  <c r="BS33" s="1"/>
  <c r="BT33" s="1"/>
  <c r="BU33" s="1"/>
  <c r="BV33" s="1"/>
  <c r="BW33" s="1"/>
  <c r="BX33" s="1"/>
  <c r="BY33" s="1"/>
  <c r="BZ33" s="1"/>
  <c r="CA33" s="1"/>
  <c r="CB33" s="1"/>
  <c r="CC33" s="1"/>
  <c r="CD33" s="1"/>
  <c r="CE33" s="1"/>
  <c r="CF33" s="1"/>
  <c r="CG33" s="1"/>
  <c r="CH33" s="1"/>
  <c r="CI33" s="1"/>
  <c r="CJ33" s="1"/>
  <c r="CK33" s="1"/>
  <c r="CL33" s="1"/>
  <c r="CM33" s="1"/>
  <c r="CN33" s="1"/>
  <c r="CO33" s="1"/>
  <c r="CP33" s="1"/>
  <c r="CQ33" s="1"/>
  <c r="CR33" s="1"/>
  <c r="CS33" s="1"/>
  <c r="CT33" s="1"/>
  <c r="CU33" s="1"/>
  <c r="CV33" s="1"/>
  <c r="CW33" s="1"/>
  <c r="CX33" s="1"/>
  <c r="CY33" s="1"/>
  <c r="CZ33" s="1"/>
  <c r="DA33" s="1"/>
  <c r="DB33" s="1"/>
  <c r="DC33" s="1"/>
  <c r="DD33" s="1"/>
  <c r="DE33" s="1"/>
  <c r="DF33" s="1"/>
  <c r="DG33" s="1"/>
  <c r="DH33" s="1"/>
  <c r="DI33" s="1"/>
  <c r="N34"/>
  <c r="O34" s="1"/>
  <c r="P34" s="1"/>
  <c r="Q34" s="1"/>
  <c r="R34" s="1"/>
  <c r="S34" s="1"/>
  <c r="T34" s="1"/>
  <c r="U34" s="1"/>
  <c r="V34" s="1"/>
  <c r="W34" s="1"/>
  <c r="X34" s="1"/>
  <c r="Y34" s="1"/>
  <c r="Z34" s="1"/>
  <c r="AA34" s="1"/>
  <c r="AB34" s="1"/>
  <c r="AC34" s="1"/>
  <c r="AD34" s="1"/>
  <c r="AE34" s="1"/>
  <c r="AF34" s="1"/>
  <c r="AG34" s="1"/>
  <c r="AH34" s="1"/>
  <c r="AI34" s="1"/>
  <c r="AJ34" s="1"/>
  <c r="AK34" s="1"/>
  <c r="AL34" s="1"/>
  <c r="AM34" s="1"/>
  <c r="AN34" s="1"/>
  <c r="AO34" s="1"/>
  <c r="AP34" s="1"/>
  <c r="AQ34" s="1"/>
  <c r="AR34" s="1"/>
  <c r="AS34" s="1"/>
  <c r="AT34" s="1"/>
  <c r="AU34" s="1"/>
  <c r="AV34" s="1"/>
  <c r="AW34" s="1"/>
  <c r="AX34" s="1"/>
  <c r="AY34" s="1"/>
  <c r="AZ34" s="1"/>
  <c r="BA34" s="1"/>
  <c r="BB34" s="1"/>
  <c r="BC34" s="1"/>
  <c r="BD34" s="1"/>
  <c r="BE34" s="1"/>
  <c r="BF34" s="1"/>
  <c r="BG34" s="1"/>
  <c r="BH34" s="1"/>
  <c r="BI34" s="1"/>
  <c r="BJ34" s="1"/>
  <c r="BK34" s="1"/>
  <c r="BL34" s="1"/>
  <c r="BM34" s="1"/>
  <c r="BN34" s="1"/>
  <c r="BO34" s="1"/>
  <c r="BP34" s="1"/>
  <c r="BQ34" s="1"/>
  <c r="BR34" s="1"/>
  <c r="BS34" s="1"/>
  <c r="BT34" s="1"/>
  <c r="BU34" s="1"/>
  <c r="BV34" s="1"/>
  <c r="BW34" s="1"/>
  <c r="BX34" s="1"/>
  <c r="BY34" s="1"/>
  <c r="BZ34" s="1"/>
  <c r="CA34" s="1"/>
  <c r="CB34" s="1"/>
  <c r="CC34" s="1"/>
  <c r="CD34" s="1"/>
  <c r="CE34" s="1"/>
  <c r="CF34" s="1"/>
  <c r="CG34" s="1"/>
  <c r="CH34" s="1"/>
  <c r="CI34" s="1"/>
  <c r="CJ34" s="1"/>
  <c r="CK34" s="1"/>
  <c r="CL34" s="1"/>
  <c r="CM34" s="1"/>
  <c r="CN34" s="1"/>
  <c r="CO34" s="1"/>
  <c r="CP34" s="1"/>
  <c r="CQ34" s="1"/>
  <c r="CR34" s="1"/>
  <c r="CS34" s="1"/>
  <c r="CT34" s="1"/>
  <c r="CU34" s="1"/>
  <c r="CV34" s="1"/>
  <c r="CW34" s="1"/>
  <c r="CX34" s="1"/>
  <c r="CY34" s="1"/>
  <c r="CZ34" s="1"/>
  <c r="DA34" s="1"/>
  <c r="DB34" s="1"/>
  <c r="DC34" s="1"/>
  <c r="DD34" s="1"/>
  <c r="DE34" s="1"/>
  <c r="DF34" s="1"/>
  <c r="DG34" s="1"/>
  <c r="DH34" s="1"/>
  <c r="DI34" s="1"/>
  <c r="N35"/>
  <c r="O35" s="1"/>
  <c r="P35" s="1"/>
  <c r="Q35" s="1"/>
  <c r="R35" s="1"/>
  <c r="S35" s="1"/>
  <c r="T35" s="1"/>
  <c r="U35" s="1"/>
  <c r="V35" s="1"/>
  <c r="W35" s="1"/>
  <c r="X35" s="1"/>
  <c r="Y35" s="1"/>
  <c r="Z35" s="1"/>
  <c r="AA35" s="1"/>
  <c r="AB35" s="1"/>
  <c r="AC35" s="1"/>
  <c r="AD35" s="1"/>
  <c r="AE35" s="1"/>
  <c r="AF35" s="1"/>
  <c r="AG35" s="1"/>
  <c r="AH35" s="1"/>
  <c r="AI35" s="1"/>
  <c r="AJ35" s="1"/>
  <c r="AK35" s="1"/>
  <c r="AL35" s="1"/>
  <c r="AM35" s="1"/>
  <c r="AN35" s="1"/>
  <c r="AO35" s="1"/>
  <c r="AP35" s="1"/>
  <c r="AQ35" s="1"/>
  <c r="AR35" s="1"/>
  <c r="AS35" s="1"/>
  <c r="AT35" s="1"/>
  <c r="AU35" s="1"/>
  <c r="AV35" s="1"/>
  <c r="AW35" s="1"/>
  <c r="AX35" s="1"/>
  <c r="AY35" s="1"/>
  <c r="AZ35" s="1"/>
  <c r="BA35" s="1"/>
  <c r="BB35" s="1"/>
  <c r="BC35" s="1"/>
  <c r="BD35" s="1"/>
  <c r="BE35" s="1"/>
  <c r="BF35" s="1"/>
  <c r="BG35" s="1"/>
  <c r="BH35" s="1"/>
  <c r="BI35" s="1"/>
  <c r="BJ35" s="1"/>
  <c r="BK35" s="1"/>
  <c r="BL35" s="1"/>
  <c r="BM35" s="1"/>
  <c r="BN35" s="1"/>
  <c r="BO35" s="1"/>
  <c r="BP35" s="1"/>
  <c r="BQ35" s="1"/>
  <c r="BR35" s="1"/>
  <c r="BS35" s="1"/>
  <c r="BT35" s="1"/>
  <c r="BU35" s="1"/>
  <c r="BV35" s="1"/>
  <c r="BW35" s="1"/>
  <c r="BX35" s="1"/>
  <c r="BY35" s="1"/>
  <c r="BZ35" s="1"/>
  <c r="CA35" s="1"/>
  <c r="CB35" s="1"/>
  <c r="CC35" s="1"/>
  <c r="CD35" s="1"/>
  <c r="CE35" s="1"/>
  <c r="CF35" s="1"/>
  <c r="CG35" s="1"/>
  <c r="CH35" s="1"/>
  <c r="CI35" s="1"/>
  <c r="CJ35" s="1"/>
  <c r="CK35" s="1"/>
  <c r="CL35" s="1"/>
  <c r="CM35" s="1"/>
  <c r="CN35" s="1"/>
  <c r="CO35" s="1"/>
  <c r="CP35" s="1"/>
  <c r="CQ35" s="1"/>
  <c r="CR35" s="1"/>
  <c r="CS35" s="1"/>
  <c r="CT35" s="1"/>
  <c r="CU35" s="1"/>
  <c r="CV35" s="1"/>
  <c r="CW35" s="1"/>
  <c r="CX35" s="1"/>
  <c r="CY35" s="1"/>
  <c r="CZ35" s="1"/>
  <c r="DA35" s="1"/>
  <c r="DB35" s="1"/>
  <c r="DC35" s="1"/>
  <c r="DD35" s="1"/>
  <c r="DE35" s="1"/>
  <c r="DF35" s="1"/>
  <c r="DG35" s="1"/>
  <c r="DH35" s="1"/>
  <c r="DI35" s="1"/>
  <c r="N36"/>
  <c r="O36" s="1"/>
  <c r="P36" s="1"/>
  <c r="Q36" s="1"/>
  <c r="R36" s="1"/>
  <c r="S36" s="1"/>
  <c r="T36" s="1"/>
  <c r="U36" s="1"/>
  <c r="V36" s="1"/>
  <c r="W36" s="1"/>
  <c r="X36" s="1"/>
  <c r="Y36" s="1"/>
  <c r="Z36" s="1"/>
  <c r="AA36" s="1"/>
  <c r="AB36" s="1"/>
  <c r="AC36" s="1"/>
  <c r="AD36" s="1"/>
  <c r="AE36" s="1"/>
  <c r="AF36" s="1"/>
  <c r="AG36" s="1"/>
  <c r="AH36" s="1"/>
  <c r="AI36" s="1"/>
  <c r="AJ36" s="1"/>
  <c r="AK36" s="1"/>
  <c r="AL36" s="1"/>
  <c r="AM36" s="1"/>
  <c r="AN36" s="1"/>
  <c r="AO36" s="1"/>
  <c r="AP36" s="1"/>
  <c r="AQ36" s="1"/>
  <c r="AR36" s="1"/>
  <c r="AS36" s="1"/>
  <c r="AT36" s="1"/>
  <c r="AU36" s="1"/>
  <c r="AV36" s="1"/>
  <c r="AW36" s="1"/>
  <c r="AX36" s="1"/>
  <c r="AY36" s="1"/>
  <c r="AZ36" s="1"/>
  <c r="BA36" s="1"/>
  <c r="BB36" s="1"/>
  <c r="BC36" s="1"/>
  <c r="BD36" s="1"/>
  <c r="BE36" s="1"/>
  <c r="BF36" s="1"/>
  <c r="BG36" s="1"/>
  <c r="BH36" s="1"/>
  <c r="BI36" s="1"/>
  <c r="BJ36" s="1"/>
  <c r="BK36" s="1"/>
  <c r="BL36" s="1"/>
  <c r="BM36" s="1"/>
  <c r="BN36" s="1"/>
  <c r="BO36" s="1"/>
  <c r="BP36" s="1"/>
  <c r="BQ36" s="1"/>
  <c r="BR36" s="1"/>
  <c r="BS36" s="1"/>
  <c r="BT36" s="1"/>
  <c r="BU36" s="1"/>
  <c r="BV36" s="1"/>
  <c r="BW36" s="1"/>
  <c r="BX36" s="1"/>
  <c r="BY36" s="1"/>
  <c r="BZ36" s="1"/>
  <c r="CA36" s="1"/>
  <c r="CB36" s="1"/>
  <c r="CC36" s="1"/>
  <c r="CD36" s="1"/>
  <c r="CE36" s="1"/>
  <c r="CF36" s="1"/>
  <c r="CG36" s="1"/>
  <c r="CH36" s="1"/>
  <c r="CI36" s="1"/>
  <c r="CJ36" s="1"/>
  <c r="CK36" s="1"/>
  <c r="CL36" s="1"/>
  <c r="CM36" s="1"/>
  <c r="CN36" s="1"/>
  <c r="CO36" s="1"/>
  <c r="CP36" s="1"/>
  <c r="CQ36" s="1"/>
  <c r="CR36" s="1"/>
  <c r="CS36" s="1"/>
  <c r="CT36" s="1"/>
  <c r="CU36" s="1"/>
  <c r="CV36" s="1"/>
  <c r="CW36" s="1"/>
  <c r="CX36" s="1"/>
  <c r="CY36" s="1"/>
  <c r="CZ36" s="1"/>
  <c r="DA36" s="1"/>
  <c r="DB36" s="1"/>
  <c r="DC36" s="1"/>
  <c r="DD36" s="1"/>
  <c r="DE36" s="1"/>
  <c r="DF36" s="1"/>
  <c r="DG36" s="1"/>
  <c r="DH36" s="1"/>
  <c r="DI36" s="1"/>
  <c r="N37"/>
  <c r="O37" s="1"/>
  <c r="P37" s="1"/>
  <c r="Q37" s="1"/>
  <c r="R37" s="1"/>
  <c r="S37" s="1"/>
  <c r="T37" s="1"/>
  <c r="U37" s="1"/>
  <c r="V37" s="1"/>
  <c r="W37" s="1"/>
  <c r="X37" s="1"/>
  <c r="Y37" s="1"/>
  <c r="Z37" s="1"/>
  <c r="AA37" s="1"/>
  <c r="AB37" s="1"/>
  <c r="AC37" s="1"/>
  <c r="AD37" s="1"/>
  <c r="AE37" s="1"/>
  <c r="AF37" s="1"/>
  <c r="AG37" s="1"/>
  <c r="AH37" s="1"/>
  <c r="AI37" s="1"/>
  <c r="AJ37" s="1"/>
  <c r="AK37" s="1"/>
  <c r="AL37" s="1"/>
  <c r="AM37" s="1"/>
  <c r="AN37" s="1"/>
  <c r="AO37" s="1"/>
  <c r="AP37" s="1"/>
  <c r="AQ37" s="1"/>
  <c r="AR37" s="1"/>
  <c r="AS37" s="1"/>
  <c r="AT37" s="1"/>
  <c r="AU37" s="1"/>
  <c r="AV37" s="1"/>
  <c r="AW37" s="1"/>
  <c r="AX37" s="1"/>
  <c r="AY37" s="1"/>
  <c r="AZ37" s="1"/>
  <c r="BA37" s="1"/>
  <c r="BB37" s="1"/>
  <c r="BC37" s="1"/>
  <c r="BD37" s="1"/>
  <c r="BE37" s="1"/>
  <c r="BF37" s="1"/>
  <c r="BG37" s="1"/>
  <c r="BH37" s="1"/>
  <c r="BI37" s="1"/>
  <c r="BJ37" s="1"/>
  <c r="BK37" s="1"/>
  <c r="BL37" s="1"/>
  <c r="BM37" s="1"/>
  <c r="BN37" s="1"/>
  <c r="BO37" s="1"/>
  <c r="BP37" s="1"/>
  <c r="BQ37" s="1"/>
  <c r="BR37" s="1"/>
  <c r="BS37" s="1"/>
  <c r="BT37" s="1"/>
  <c r="BU37" s="1"/>
  <c r="BV37" s="1"/>
  <c r="BW37" s="1"/>
  <c r="BX37" s="1"/>
  <c r="BY37" s="1"/>
  <c r="BZ37" s="1"/>
  <c r="CA37" s="1"/>
  <c r="CB37" s="1"/>
  <c r="CC37" s="1"/>
  <c r="CD37" s="1"/>
  <c r="CE37" s="1"/>
  <c r="CF37" s="1"/>
  <c r="CG37" s="1"/>
  <c r="CH37" s="1"/>
  <c r="CI37" s="1"/>
  <c r="CJ37" s="1"/>
  <c r="CK37" s="1"/>
  <c r="CL37" s="1"/>
  <c r="CM37" s="1"/>
  <c r="CN37" s="1"/>
  <c r="CO37" s="1"/>
  <c r="CP37" s="1"/>
  <c r="CQ37" s="1"/>
  <c r="CR37" s="1"/>
  <c r="CS37" s="1"/>
  <c r="CT37" s="1"/>
  <c r="CU37" s="1"/>
  <c r="CV37" s="1"/>
  <c r="CW37" s="1"/>
  <c r="CX37" s="1"/>
  <c r="CY37" s="1"/>
  <c r="CZ37" s="1"/>
  <c r="DA37" s="1"/>
  <c r="DB37" s="1"/>
  <c r="DC37" s="1"/>
  <c r="DD37" s="1"/>
  <c r="DE37" s="1"/>
  <c r="DF37" s="1"/>
  <c r="DG37" s="1"/>
  <c r="DH37" s="1"/>
  <c r="DI37" s="1"/>
  <c r="N38"/>
  <c r="O38" s="1"/>
  <c r="P38" s="1"/>
  <c r="Q38" s="1"/>
  <c r="R38" s="1"/>
  <c r="S38" s="1"/>
  <c r="T38" s="1"/>
  <c r="U38" s="1"/>
  <c r="V38" s="1"/>
  <c r="W38" s="1"/>
  <c r="X38" s="1"/>
  <c r="Y38" s="1"/>
  <c r="Z38" s="1"/>
  <c r="AA38" s="1"/>
  <c r="AB38" s="1"/>
  <c r="AC38" s="1"/>
  <c r="AD38" s="1"/>
  <c r="AE38" s="1"/>
  <c r="AF38" s="1"/>
  <c r="AG38" s="1"/>
  <c r="AH38" s="1"/>
  <c r="AI38" s="1"/>
  <c r="AJ38" s="1"/>
  <c r="AK38" s="1"/>
  <c r="AL38" s="1"/>
  <c r="AM38" s="1"/>
  <c r="AN38" s="1"/>
  <c r="AO38" s="1"/>
  <c r="AP38" s="1"/>
  <c r="AQ38" s="1"/>
  <c r="AR38" s="1"/>
  <c r="AS38" s="1"/>
  <c r="AT38" s="1"/>
  <c r="AU38" s="1"/>
  <c r="AV38" s="1"/>
  <c r="AW38" s="1"/>
  <c r="AX38" s="1"/>
  <c r="AY38" s="1"/>
  <c r="AZ38" s="1"/>
  <c r="BA38" s="1"/>
  <c r="BB38" s="1"/>
  <c r="BC38" s="1"/>
  <c r="BD38" s="1"/>
  <c r="BE38" s="1"/>
  <c r="BF38" s="1"/>
  <c r="BG38" s="1"/>
  <c r="BH38" s="1"/>
  <c r="BI38" s="1"/>
  <c r="BJ38" s="1"/>
  <c r="BK38" s="1"/>
  <c r="BL38" s="1"/>
  <c r="BM38" s="1"/>
  <c r="BN38" s="1"/>
  <c r="BO38" s="1"/>
  <c r="BP38" s="1"/>
  <c r="BQ38" s="1"/>
  <c r="BR38" s="1"/>
  <c r="BS38" s="1"/>
  <c r="BT38" s="1"/>
  <c r="BU38" s="1"/>
  <c r="BV38" s="1"/>
  <c r="BW38" s="1"/>
  <c r="BX38" s="1"/>
  <c r="BY38" s="1"/>
  <c r="BZ38" s="1"/>
  <c r="CA38" s="1"/>
  <c r="CB38" s="1"/>
  <c r="CC38" s="1"/>
  <c r="CD38" s="1"/>
  <c r="CE38" s="1"/>
  <c r="CF38" s="1"/>
  <c r="CG38" s="1"/>
  <c r="CH38" s="1"/>
  <c r="CI38" s="1"/>
  <c r="CJ38" s="1"/>
  <c r="CK38" s="1"/>
  <c r="CL38" s="1"/>
  <c r="CM38" s="1"/>
  <c r="CN38" s="1"/>
  <c r="CO38" s="1"/>
  <c r="CP38" s="1"/>
  <c r="CQ38" s="1"/>
  <c r="CR38" s="1"/>
  <c r="CS38" s="1"/>
  <c r="CT38" s="1"/>
  <c r="CU38" s="1"/>
  <c r="CV38" s="1"/>
  <c r="CW38" s="1"/>
  <c r="CX38" s="1"/>
  <c r="CY38" s="1"/>
  <c r="CZ38" s="1"/>
  <c r="DA38" s="1"/>
  <c r="DB38" s="1"/>
  <c r="DC38" s="1"/>
  <c r="DD38" s="1"/>
  <c r="DE38" s="1"/>
  <c r="DF38" s="1"/>
  <c r="DG38" s="1"/>
  <c r="DH38" s="1"/>
  <c r="DI38" s="1"/>
  <c r="N39"/>
  <c r="O39" s="1"/>
  <c r="N26"/>
  <c r="O26" s="1"/>
  <c r="P26" s="1"/>
  <c r="Q26" s="1"/>
  <c r="R26" s="1"/>
  <c r="S26" s="1"/>
  <c r="T26" s="1"/>
  <c r="U26" s="1"/>
  <c r="V26" s="1"/>
  <c r="W26" s="1"/>
  <c r="X26" s="1"/>
  <c r="Y26" s="1"/>
  <c r="Z26" s="1"/>
  <c r="AA26" s="1"/>
  <c r="AB26" s="1"/>
  <c r="AC26" s="1"/>
  <c r="AD26" s="1"/>
  <c r="AE26" s="1"/>
  <c r="AF26" s="1"/>
  <c r="AG26" s="1"/>
  <c r="AH26" s="1"/>
  <c r="AI26" s="1"/>
  <c r="AJ26" s="1"/>
  <c r="AK26" s="1"/>
  <c r="AL26" s="1"/>
  <c r="AM26" s="1"/>
  <c r="AN26" s="1"/>
  <c r="AO26" s="1"/>
  <c r="AP26" s="1"/>
  <c r="AQ26" s="1"/>
  <c r="AR26" s="1"/>
  <c r="AS26" s="1"/>
  <c r="AT26" s="1"/>
  <c r="AU26" s="1"/>
  <c r="AV26" s="1"/>
  <c r="AW26" s="1"/>
  <c r="AX26" s="1"/>
  <c r="AY26" s="1"/>
  <c r="AZ26" s="1"/>
  <c r="BA26" s="1"/>
  <c r="BB26" s="1"/>
  <c r="BC26" s="1"/>
  <c r="BD26" s="1"/>
  <c r="BE26" s="1"/>
  <c r="BF26" s="1"/>
  <c r="BG26" s="1"/>
  <c r="BH26" s="1"/>
  <c r="BI26" s="1"/>
  <c r="BJ26" s="1"/>
  <c r="BK26" s="1"/>
  <c r="BL26" s="1"/>
  <c r="BM26" s="1"/>
  <c r="BN26" s="1"/>
  <c r="BO26" s="1"/>
  <c r="BP26" s="1"/>
  <c r="BQ26" s="1"/>
  <c r="BR26" s="1"/>
  <c r="BS26" s="1"/>
  <c r="BT26" s="1"/>
  <c r="BU26" s="1"/>
  <c r="BV26" s="1"/>
  <c r="BW26" s="1"/>
  <c r="BX26" s="1"/>
  <c r="BY26" s="1"/>
  <c r="BZ26" s="1"/>
  <c r="CA26" s="1"/>
  <c r="CB26" s="1"/>
  <c r="CC26" s="1"/>
  <c r="CD26" s="1"/>
  <c r="CE26" s="1"/>
  <c r="CF26" s="1"/>
  <c r="CG26" s="1"/>
  <c r="CH26" s="1"/>
  <c r="CI26" s="1"/>
  <c r="CJ26" s="1"/>
  <c r="CK26" s="1"/>
  <c r="CL26" s="1"/>
  <c r="CM26" s="1"/>
  <c r="CN26" s="1"/>
  <c r="CO26" s="1"/>
  <c r="CP26" s="1"/>
  <c r="CQ26" s="1"/>
  <c r="CR26" s="1"/>
  <c r="CS26" s="1"/>
  <c r="CT26" s="1"/>
  <c r="CU26" s="1"/>
  <c r="CV26" s="1"/>
  <c r="CW26" s="1"/>
  <c r="CX26" s="1"/>
  <c r="CY26" s="1"/>
  <c r="CZ26" s="1"/>
  <c r="DA26" s="1"/>
  <c r="DB26" s="1"/>
  <c r="DC26" s="1"/>
  <c r="DD26" s="1"/>
  <c r="DE26" s="1"/>
  <c r="DF26" s="1"/>
  <c r="DG26" s="1"/>
  <c r="DH26" s="1"/>
  <c r="DI26" s="1"/>
  <c r="AD14"/>
  <c r="AB13"/>
  <c r="AB15" s="1"/>
  <c r="AF13"/>
  <c r="AJ13"/>
  <c r="AL12"/>
  <c r="AL13" s="1"/>
  <c r="AK12"/>
  <c r="AK13" s="1"/>
  <c r="AJ12"/>
  <c r="AI12"/>
  <c r="AI13" s="1"/>
  <c r="AH12"/>
  <c r="AH13" s="1"/>
  <c r="AG12"/>
  <c r="AG13" s="1"/>
  <c r="AF12"/>
  <c r="AE12"/>
  <c r="AE13" s="1"/>
  <c r="AD12"/>
  <c r="AD13" s="1"/>
  <c r="AC12"/>
  <c r="AC13" s="1"/>
  <c r="AC15" s="1"/>
  <c r="AC17" s="1"/>
  <c r="AB12"/>
  <c r="AA12"/>
  <c r="AA13" s="1"/>
  <c r="AA15" s="1"/>
  <c r="U15"/>
  <c r="V15"/>
  <c r="U16"/>
  <c r="V16"/>
  <c r="V14"/>
  <c r="U14"/>
  <c r="U18"/>
  <c r="V18" s="1"/>
  <c r="W18" s="1"/>
  <c r="X18" s="1"/>
  <c r="U17"/>
  <c r="V17" s="1"/>
  <c r="W17" s="1"/>
  <c r="X17" s="1"/>
  <c r="K15"/>
  <c r="L15"/>
  <c r="M15"/>
  <c r="N15"/>
  <c r="O15"/>
  <c r="P15"/>
  <c r="Q15"/>
  <c r="R15"/>
  <c r="S15"/>
  <c r="T15"/>
  <c r="K16"/>
  <c r="L16"/>
  <c r="M16"/>
  <c r="N16"/>
  <c r="O16"/>
  <c r="P16"/>
  <c r="Q16"/>
  <c r="R16"/>
  <c r="S16"/>
  <c r="T16"/>
  <c r="K17"/>
  <c r="L17"/>
  <c r="M17"/>
  <c r="N17"/>
  <c r="O17"/>
  <c r="P17"/>
  <c r="Q17"/>
  <c r="R17"/>
  <c r="S17"/>
  <c r="K18"/>
  <c r="L18"/>
  <c r="M18"/>
  <c r="N18"/>
  <c r="O18"/>
  <c r="P18"/>
  <c r="Q18"/>
  <c r="R18"/>
  <c r="S18"/>
  <c r="T14"/>
  <c r="S14"/>
  <c r="R14"/>
  <c r="Q14"/>
  <c r="P14"/>
  <c r="O14"/>
  <c r="N14"/>
  <c r="M14"/>
  <c r="L14"/>
  <c r="K14"/>
  <c r="X8"/>
  <c r="Q9"/>
  <c r="R9"/>
  <c r="S9"/>
  <c r="T9"/>
  <c r="U9"/>
  <c r="V9"/>
  <c r="W9"/>
  <c r="X9" s="1"/>
  <c r="Q10"/>
  <c r="R10"/>
  <c r="S10"/>
  <c r="T10"/>
  <c r="U10"/>
  <c r="V10"/>
  <c r="W10" s="1"/>
  <c r="X10" s="1"/>
  <c r="Q11"/>
  <c r="R11"/>
  <c r="S11"/>
  <c r="T11"/>
  <c r="U11"/>
  <c r="V11"/>
  <c r="W11" s="1"/>
  <c r="X11" s="1"/>
  <c r="Q12"/>
  <c r="R12"/>
  <c r="S12"/>
  <c r="T12" s="1"/>
  <c r="U12" s="1"/>
  <c r="V12" s="1"/>
  <c r="W12" s="1"/>
  <c r="X12" s="1"/>
  <c r="Q13"/>
  <c r="R13"/>
  <c r="S13"/>
  <c r="T13" s="1"/>
  <c r="U13" s="1"/>
  <c r="V13" s="1"/>
  <c r="W13" s="1"/>
  <c r="X13" s="1"/>
  <c r="W8"/>
  <c r="V8"/>
  <c r="U8"/>
  <c r="T8"/>
  <c r="S8"/>
  <c r="R8"/>
  <c r="Q8"/>
  <c r="K9"/>
  <c r="L9"/>
  <c r="M9"/>
  <c r="N9"/>
  <c r="O9"/>
  <c r="P9"/>
  <c r="K10"/>
  <c r="L10"/>
  <c r="M10"/>
  <c r="N10"/>
  <c r="O10"/>
  <c r="P10"/>
  <c r="K11"/>
  <c r="L11"/>
  <c r="M11"/>
  <c r="N11"/>
  <c r="O11"/>
  <c r="P11"/>
  <c r="K12"/>
  <c r="L12"/>
  <c r="M12"/>
  <c r="N12"/>
  <c r="O12"/>
  <c r="P12"/>
  <c r="K13"/>
  <c r="L13"/>
  <c r="M13"/>
  <c r="N13"/>
  <c r="O13"/>
  <c r="P13"/>
  <c r="P8"/>
  <c r="O8"/>
  <c r="N8"/>
  <c r="M8"/>
  <c r="L8"/>
  <c r="K8"/>
  <c r="AD220" i="1"/>
  <c r="AH220" s="1"/>
  <c r="P221" s="1"/>
  <c r="AD221"/>
  <c r="AI221" s="1"/>
  <c r="Q222" s="1"/>
  <c r="AD222"/>
  <c r="AJ222" s="1"/>
  <c r="R223" s="1"/>
  <c r="AD223"/>
  <c r="AL223" s="1"/>
  <c r="T224" s="1"/>
  <c r="AD224"/>
  <c r="AO224" s="1"/>
  <c r="W225" s="1"/>
  <c r="AD225"/>
  <c r="AI225" s="1"/>
  <c r="Q226" s="1"/>
  <c r="AD226"/>
  <c r="AG226" s="1"/>
  <c r="O227" s="1"/>
  <c r="AD227"/>
  <c r="AP227" s="1"/>
  <c r="X228" s="1"/>
  <c r="AD228"/>
  <c r="AH228" s="1"/>
  <c r="P229" s="1"/>
  <c r="AD229"/>
  <c r="AI229" s="1"/>
  <c r="Q230" s="1"/>
  <c r="AD230"/>
  <c r="AN230" s="1"/>
  <c r="V231" s="1"/>
  <c r="AD231"/>
  <c r="AL231" s="1"/>
  <c r="T232" s="1"/>
  <c r="AD232"/>
  <c r="AN232" s="1"/>
  <c r="V233" s="1"/>
  <c r="AD233"/>
  <c r="AI233" s="1"/>
  <c r="Q234" s="1"/>
  <c r="AD234"/>
  <c r="AJ234" s="1"/>
  <c r="R235" s="1"/>
  <c r="AD235"/>
  <c r="AF235" s="1"/>
  <c r="N236" s="1"/>
  <c r="AD236"/>
  <c r="AH236" s="1"/>
  <c r="P237" s="1"/>
  <c r="AD237"/>
  <c r="AI237" s="1"/>
  <c r="Q238" s="1"/>
  <c r="AD238"/>
  <c r="AO238" s="1"/>
  <c r="W239" s="1"/>
  <c r="AD239"/>
  <c r="AL239" s="1"/>
  <c r="T240" s="1"/>
  <c r="AD240"/>
  <c r="AN240" s="1"/>
  <c r="V241" s="1"/>
  <c r="AD241"/>
  <c r="AI241" s="1"/>
  <c r="Q242" s="1"/>
  <c r="AD242"/>
  <c r="AJ242" s="1"/>
  <c r="R243" s="1"/>
  <c r="AD243"/>
  <c r="AJ243" s="1"/>
  <c r="R244" s="1"/>
  <c r="AD244"/>
  <c r="AH244" s="1"/>
  <c r="P245" s="1"/>
  <c r="AD216"/>
  <c r="AE216" s="1"/>
  <c r="M217" s="1"/>
  <c r="AD217"/>
  <c r="AK217" s="1"/>
  <c r="S218" s="1"/>
  <c r="AD218"/>
  <c r="AH218" s="1"/>
  <c r="P219" s="1"/>
  <c r="AD219"/>
  <c r="AP219" s="1"/>
  <c r="X220" s="1"/>
  <c r="AD215"/>
  <c r="AI215" s="1"/>
  <c r="Q216" s="1"/>
  <c r="AD214"/>
  <c r="AP214" s="1"/>
  <c r="X215" s="1"/>
  <c r="AD136"/>
  <c r="AH136" s="1"/>
  <c r="P137" s="1"/>
  <c r="AD137"/>
  <c r="AF137" s="1"/>
  <c r="N138" s="1"/>
  <c r="AD138"/>
  <c r="AG138" s="1"/>
  <c r="O139" s="1"/>
  <c r="AD139"/>
  <c r="AJ139" s="1"/>
  <c r="R140" s="1"/>
  <c r="AD140"/>
  <c r="AJ140" s="1"/>
  <c r="R141" s="1"/>
  <c r="AD141"/>
  <c r="AH141" s="1"/>
  <c r="P142" s="1"/>
  <c r="AD142"/>
  <c r="AG142" s="1"/>
  <c r="O143" s="1"/>
  <c r="AD143"/>
  <c r="AM143" s="1"/>
  <c r="U144" s="1"/>
  <c r="AD144"/>
  <c r="AL144" s="1"/>
  <c r="T145" s="1"/>
  <c r="AD145"/>
  <c r="AF145" s="1"/>
  <c r="N146" s="1"/>
  <c r="AD146"/>
  <c r="AG146" s="1"/>
  <c r="O147" s="1"/>
  <c r="AD147"/>
  <c r="AM147" s="1"/>
  <c r="U148" s="1"/>
  <c r="AD148"/>
  <c r="AJ148" s="1"/>
  <c r="R149" s="1"/>
  <c r="AD149"/>
  <c r="AL149" s="1"/>
  <c r="T150" s="1"/>
  <c r="AD150"/>
  <c r="AG150" s="1"/>
  <c r="O151" s="1"/>
  <c r="AD151"/>
  <c r="AP151" s="1"/>
  <c r="X152" s="1"/>
  <c r="AD152"/>
  <c r="AP152" s="1"/>
  <c r="X153" s="1"/>
  <c r="AD153"/>
  <c r="AF153" s="1"/>
  <c r="N154" s="1"/>
  <c r="AD154"/>
  <c r="AG154" s="1"/>
  <c r="O155" s="1"/>
  <c r="AD155"/>
  <c r="AH155" s="1"/>
  <c r="P156" s="1"/>
  <c r="AD156"/>
  <c r="AJ156" s="1"/>
  <c r="R157" s="1"/>
  <c r="AD157"/>
  <c r="AP157" s="1"/>
  <c r="X158" s="1"/>
  <c r="AD158"/>
  <c r="AG158" s="1"/>
  <c r="O159" s="1"/>
  <c r="AD159"/>
  <c r="AE159" s="1"/>
  <c r="M160" s="1"/>
  <c r="AD160"/>
  <c r="AP160" s="1"/>
  <c r="X161" s="1"/>
  <c r="AD161"/>
  <c r="AF161" s="1"/>
  <c r="N162" s="1"/>
  <c r="AD162"/>
  <c r="AG162" s="1"/>
  <c r="O163" s="1"/>
  <c r="AD163"/>
  <c r="AE163" s="1"/>
  <c r="M164" s="1"/>
  <c r="AD164"/>
  <c r="AJ164" s="1"/>
  <c r="R165" s="1"/>
  <c r="AD135"/>
  <c r="AE135" s="1"/>
  <c r="M136" s="1"/>
  <c r="AD134"/>
  <c r="AK134" s="1"/>
  <c r="S135" s="1"/>
  <c r="AD56"/>
  <c r="AF56" s="1"/>
  <c r="N57" s="1"/>
  <c r="AD57"/>
  <c r="AI57" s="1"/>
  <c r="Q58" s="1"/>
  <c r="AD58"/>
  <c r="AH58" s="1"/>
  <c r="P59" s="1"/>
  <c r="AD59"/>
  <c r="AK59" s="1"/>
  <c r="S60" s="1"/>
  <c r="AD60"/>
  <c r="AM60" s="1"/>
  <c r="U61" s="1"/>
  <c r="AD61"/>
  <c r="AL61" s="1"/>
  <c r="T62" s="1"/>
  <c r="AD62"/>
  <c r="AF62" s="1"/>
  <c r="N63" s="1"/>
  <c r="AD63"/>
  <c r="AK63" s="1"/>
  <c r="S64" s="1"/>
  <c r="AD64"/>
  <c r="AL64" s="1"/>
  <c r="T65" s="1"/>
  <c r="AD65"/>
  <c r="AI65" s="1"/>
  <c r="Q66" s="1"/>
  <c r="AD66"/>
  <c r="AH66" s="1"/>
  <c r="P67" s="1"/>
  <c r="AD67"/>
  <c r="AK67" s="1"/>
  <c r="S68" s="1"/>
  <c r="AD68"/>
  <c r="AM68" s="1"/>
  <c r="U69" s="1"/>
  <c r="AD69"/>
  <c r="AJ69" s="1"/>
  <c r="R70" s="1"/>
  <c r="AD70"/>
  <c r="AJ70" s="1"/>
  <c r="R71" s="1"/>
  <c r="AD71"/>
  <c r="AK71" s="1"/>
  <c r="S72" s="1"/>
  <c r="AD72"/>
  <c r="AN72" s="1"/>
  <c r="V73" s="1"/>
  <c r="AD73"/>
  <c r="AH73" s="1"/>
  <c r="P74" s="1"/>
  <c r="AD74"/>
  <c r="AJ74" s="1"/>
  <c r="R75" s="1"/>
  <c r="AD75"/>
  <c r="AK75" s="1"/>
  <c r="S76" s="1"/>
  <c r="AD76"/>
  <c r="AP76" s="1"/>
  <c r="X77" s="1"/>
  <c r="AD77"/>
  <c r="AL77" s="1"/>
  <c r="T78" s="1"/>
  <c r="AD78"/>
  <c r="AM78" s="1"/>
  <c r="U79" s="1"/>
  <c r="AD79"/>
  <c r="AK79" s="1"/>
  <c r="S80" s="1"/>
  <c r="AD80"/>
  <c r="AL80" s="1"/>
  <c r="T81" s="1"/>
  <c r="AD81"/>
  <c r="AL81" s="1"/>
  <c r="T82" s="1"/>
  <c r="AD82"/>
  <c r="AJ82" s="1"/>
  <c r="R83" s="1"/>
  <c r="AD83"/>
  <c r="AK83" s="1"/>
  <c r="S84" s="1"/>
  <c r="AD84"/>
  <c r="AP84" s="1"/>
  <c r="X85" s="1"/>
  <c r="AD55"/>
  <c r="AE55" s="1"/>
  <c r="M56" s="1"/>
  <c r="AD54"/>
  <c r="AN54" s="1"/>
  <c r="V55" s="1"/>
  <c r="AD44"/>
  <c r="AD124" s="1"/>
  <c r="L125" s="1"/>
  <c r="AD16"/>
  <c r="AL16" s="1"/>
  <c r="T17" s="1"/>
  <c r="AD17"/>
  <c r="AH17" s="1"/>
  <c r="P18" s="1"/>
  <c r="AD18"/>
  <c r="AD178" s="1"/>
  <c r="L179" s="1"/>
  <c r="AD19"/>
  <c r="AP19" s="1"/>
  <c r="X20" s="1"/>
  <c r="AD20"/>
  <c r="AD100" s="1"/>
  <c r="L101" s="1"/>
  <c r="AD21"/>
  <c r="AO21" s="1"/>
  <c r="W22" s="1"/>
  <c r="AD22"/>
  <c r="AH22" s="1"/>
  <c r="AH102" s="1"/>
  <c r="P103" s="1"/>
  <c r="AD23"/>
  <c r="AF23" s="1"/>
  <c r="N24" s="1"/>
  <c r="AD24"/>
  <c r="AL24" s="1"/>
  <c r="T25" s="1"/>
  <c r="AD25"/>
  <c r="AG25" s="1"/>
  <c r="O26" s="1"/>
  <c r="AD26"/>
  <c r="AL26" s="1"/>
  <c r="T27" s="1"/>
  <c r="AD27"/>
  <c r="AE27" s="1"/>
  <c r="M28" s="1"/>
  <c r="AD28"/>
  <c r="AD108" s="1"/>
  <c r="L109" s="1"/>
  <c r="AD29"/>
  <c r="AD109" s="1"/>
  <c r="L110" s="1"/>
  <c r="AD30"/>
  <c r="AH30" s="1"/>
  <c r="AH110" s="1"/>
  <c r="P111" s="1"/>
  <c r="AD31"/>
  <c r="AI31" s="1"/>
  <c r="Q32" s="1"/>
  <c r="AD32"/>
  <c r="AD192" s="1"/>
  <c r="L193" s="1"/>
  <c r="AD33"/>
  <c r="AD193" s="1"/>
  <c r="L194" s="1"/>
  <c r="AD34"/>
  <c r="L35" s="1"/>
  <c r="AD35"/>
  <c r="AE35" s="1"/>
  <c r="M36" s="1"/>
  <c r="AD36"/>
  <c r="AD116" s="1"/>
  <c r="L117" s="1"/>
  <c r="AD37"/>
  <c r="AI37" s="1"/>
  <c r="AI197" s="1"/>
  <c r="Q198" s="1"/>
  <c r="AD38"/>
  <c r="AH38" s="1"/>
  <c r="P39" s="1"/>
  <c r="AD39"/>
  <c r="AI39" s="1"/>
  <c r="Q40" s="1"/>
  <c r="AD40"/>
  <c r="AJ40" s="1"/>
  <c r="R41" s="1"/>
  <c r="AD41"/>
  <c r="AI41" s="1"/>
  <c r="Q42" s="1"/>
  <c r="AD42"/>
  <c r="AD202" s="1"/>
  <c r="L203" s="1"/>
  <c r="AD43"/>
  <c r="AG43" s="1"/>
  <c r="O44" s="1"/>
  <c r="AD15"/>
  <c r="AD175" s="1"/>
  <c r="L176" s="1"/>
  <c r="AD14"/>
  <c r="AF14" s="1"/>
  <c r="AF94" s="1"/>
  <c r="N95" s="1"/>
  <c r="AD53"/>
  <c r="AD133" s="1"/>
  <c r="L134" s="1"/>
  <c r="AD50"/>
  <c r="AI50" s="1"/>
  <c r="Q51" s="1"/>
  <c r="AD51"/>
  <c r="AF51" s="1"/>
  <c r="AF131" s="1"/>
  <c r="N132" s="1"/>
  <c r="AD52"/>
  <c r="AD212" s="1"/>
  <c r="L213" s="1"/>
  <c r="AD49"/>
  <c r="AD129" s="1"/>
  <c r="L130" s="1"/>
  <c r="AD10"/>
  <c r="AD90" s="1"/>
  <c r="AE90" s="1"/>
  <c r="AF90" s="1"/>
  <c r="AG90" s="1"/>
  <c r="AH90" s="1"/>
  <c r="AI90" s="1"/>
  <c r="AJ90" s="1"/>
  <c r="AK90" s="1"/>
  <c r="AL90" s="1"/>
  <c r="AM90" s="1"/>
  <c r="AN90" s="1"/>
  <c r="AO90" s="1"/>
  <c r="AP90" s="1"/>
  <c r="X91" s="1"/>
  <c r="AD11"/>
  <c r="AD171" s="1"/>
  <c r="AE171" s="1"/>
  <c r="AF171" s="1"/>
  <c r="AG171" s="1"/>
  <c r="AH171" s="1"/>
  <c r="AI171" s="1"/>
  <c r="AJ171" s="1"/>
  <c r="AK171" s="1"/>
  <c r="AL171" s="1"/>
  <c r="AM171" s="1"/>
  <c r="AN171" s="1"/>
  <c r="AO171" s="1"/>
  <c r="AP171" s="1"/>
  <c r="X172" s="1"/>
  <c r="AD12"/>
  <c r="AD92" s="1"/>
  <c r="AE92" s="1"/>
  <c r="AF92" s="1"/>
  <c r="AG92" s="1"/>
  <c r="AH92" s="1"/>
  <c r="AI92" s="1"/>
  <c r="AJ92" s="1"/>
  <c r="AK92" s="1"/>
  <c r="AL92" s="1"/>
  <c r="AM92" s="1"/>
  <c r="AN92" s="1"/>
  <c r="AO92" s="1"/>
  <c r="AP92" s="1"/>
  <c r="X93" s="1"/>
  <c r="AD13"/>
  <c r="AD173" s="1"/>
  <c r="AE173" s="1"/>
  <c r="AF173" s="1"/>
  <c r="AG173" s="1"/>
  <c r="AH173" s="1"/>
  <c r="AI173" s="1"/>
  <c r="AJ173" s="1"/>
  <c r="AK173" s="1"/>
  <c r="AL173" s="1"/>
  <c r="AM173" s="1"/>
  <c r="AN173" s="1"/>
  <c r="AO173" s="1"/>
  <c r="AP173" s="1"/>
  <c r="X174" s="1"/>
  <c r="AD9"/>
  <c r="AE9" s="1"/>
  <c r="AF9" s="1"/>
  <c r="AG9" s="1"/>
  <c r="AH9" s="1"/>
  <c r="AI9" s="1"/>
  <c r="AJ9" s="1"/>
  <c r="AK9" s="1"/>
  <c r="AL9" s="1"/>
  <c r="AM9" s="1"/>
  <c r="AN9" s="1"/>
  <c r="AO9" s="1"/>
  <c r="AP9" s="1"/>
  <c r="X10" s="1"/>
  <c r="AA548"/>
  <c r="AA549"/>
  <c r="AA550"/>
  <c r="AA594"/>
  <c r="AA595"/>
  <c r="AA596"/>
  <c r="AA617"/>
  <c r="AA618"/>
  <c r="AA619"/>
  <c r="AA640"/>
  <c r="AA641"/>
  <c r="AA659"/>
  <c r="AA660"/>
  <c r="AA661"/>
  <c r="AA662"/>
  <c r="AF17" i="5" l="1"/>
  <c r="AD17"/>
  <c r="AL12"/>
  <c r="AE17"/>
  <c r="AI58" i="1"/>
  <c r="Q59" s="1"/>
  <c r="AO22"/>
  <c r="AO102" s="1"/>
  <c r="W103" s="1"/>
  <c r="AN82"/>
  <c r="V83" s="1"/>
  <c r="AP137"/>
  <c r="X138" s="1"/>
  <c r="AO221"/>
  <c r="W222" s="1"/>
  <c r="Q10"/>
  <c r="L11"/>
  <c r="L222"/>
  <c r="L159"/>
  <c r="L84"/>
  <c r="AD15" i="3"/>
  <c r="AD17" s="1"/>
  <c r="AL36" i="1"/>
  <c r="T37" s="1"/>
  <c r="T10"/>
  <c r="L43"/>
  <c r="P31"/>
  <c r="L19"/>
  <c r="L237"/>
  <c r="L135"/>
  <c r="AD170"/>
  <c r="AE170" s="1"/>
  <c r="AF170" s="1"/>
  <c r="AG170" s="1"/>
  <c r="AH170" s="1"/>
  <c r="AI170" s="1"/>
  <c r="AJ170" s="1"/>
  <c r="AK170" s="1"/>
  <c r="AL170" s="1"/>
  <c r="AM170" s="1"/>
  <c r="AN170" s="1"/>
  <c r="AO170" s="1"/>
  <c r="AP170" s="1"/>
  <c r="X171" s="1"/>
  <c r="AL66"/>
  <c r="T67" s="1"/>
  <c r="L10"/>
  <c r="P23"/>
  <c r="L238"/>
  <c r="L229"/>
  <c r="L143"/>
  <c r="L76"/>
  <c r="L60"/>
  <c r="AM12" i="3"/>
  <c r="AD118" i="1"/>
  <c r="L119" s="1"/>
  <c r="AP72"/>
  <c r="X73" s="1"/>
  <c r="AH216"/>
  <c r="P217" s="1"/>
  <c r="L52"/>
  <c r="L27"/>
  <c r="L230"/>
  <c r="L221"/>
  <c r="L151"/>
  <c r="L68"/>
  <c r="AE14" i="3"/>
  <c r="P39"/>
  <c r="L245" i="1"/>
  <c r="AN239"/>
  <c r="V240" s="1"/>
  <c r="AK231"/>
  <c r="S232" s="1"/>
  <c r="AF223"/>
  <c r="N224" s="1"/>
  <c r="L243"/>
  <c r="L235"/>
  <c r="L227"/>
  <c r="L219"/>
  <c r="AH231"/>
  <c r="P232" s="1"/>
  <c r="AP239"/>
  <c r="X240" s="1"/>
  <c r="AP231"/>
  <c r="X232" s="1"/>
  <c r="AJ223"/>
  <c r="R224" s="1"/>
  <c r="L240"/>
  <c r="L232"/>
  <c r="L224"/>
  <c r="L216"/>
  <c r="AN223"/>
  <c r="V224" s="1"/>
  <c r="AH214"/>
  <c r="P215" s="1"/>
  <c r="AF237"/>
  <c r="N238" s="1"/>
  <c r="AF226"/>
  <c r="N227" s="1"/>
  <c r="AF218"/>
  <c r="N219" s="1"/>
  <c r="L242"/>
  <c r="L234"/>
  <c r="L226"/>
  <c r="L218"/>
  <c r="AF234"/>
  <c r="N235" s="1"/>
  <c r="AN237"/>
  <c r="V238" s="1"/>
  <c r="AH229"/>
  <c r="P230" s="1"/>
  <c r="AG218"/>
  <c r="O219" s="1"/>
  <c r="L239"/>
  <c r="L231"/>
  <c r="L223"/>
  <c r="L215"/>
  <c r="AP237"/>
  <c r="X238" s="1"/>
  <c r="AK229"/>
  <c r="S230" s="1"/>
  <c r="AL218"/>
  <c r="T219" s="1"/>
  <c r="L244"/>
  <c r="L236"/>
  <c r="L228"/>
  <c r="L220"/>
  <c r="AN242"/>
  <c r="V243" s="1"/>
  <c r="AF239"/>
  <c r="N240" s="1"/>
  <c r="AF231"/>
  <c r="N232" s="1"/>
  <c r="AO218"/>
  <c r="W219" s="1"/>
  <c r="L241"/>
  <c r="L233"/>
  <c r="L225"/>
  <c r="L217"/>
  <c r="AK239"/>
  <c r="S240" s="1"/>
  <c r="AN156"/>
  <c r="V157" s="1"/>
  <c r="AH161"/>
  <c r="P162" s="1"/>
  <c r="AI140"/>
  <c r="Q141" s="1"/>
  <c r="L164"/>
  <c r="L156"/>
  <c r="L148"/>
  <c r="L140"/>
  <c r="AJ161"/>
  <c r="R162" s="1"/>
  <c r="AL145"/>
  <c r="T146" s="1"/>
  <c r="L161"/>
  <c r="L153"/>
  <c r="L145"/>
  <c r="L137"/>
  <c r="AD165"/>
  <c r="AP145"/>
  <c r="X146" s="1"/>
  <c r="L158"/>
  <c r="L150"/>
  <c r="L142"/>
  <c r="AH148"/>
  <c r="P149" s="1"/>
  <c r="L163"/>
  <c r="L155"/>
  <c r="L147"/>
  <c r="L139"/>
  <c r="AE153"/>
  <c r="M154" s="1"/>
  <c r="L160"/>
  <c r="L152"/>
  <c r="L144"/>
  <c r="L136"/>
  <c r="AH153"/>
  <c r="P154" s="1"/>
  <c r="AP136"/>
  <c r="X137" s="1"/>
  <c r="L165"/>
  <c r="L157"/>
  <c r="L149"/>
  <c r="L141"/>
  <c r="AP153"/>
  <c r="X154" s="1"/>
  <c r="AH137"/>
  <c r="P138" s="1"/>
  <c r="L162"/>
  <c r="L154"/>
  <c r="L146"/>
  <c r="L138"/>
  <c r="AH72"/>
  <c r="P73" s="1"/>
  <c r="AE56"/>
  <c r="M57" s="1"/>
  <c r="L79"/>
  <c r="L71"/>
  <c r="L63"/>
  <c r="L55"/>
  <c r="AM58"/>
  <c r="U59" s="1"/>
  <c r="AF74"/>
  <c r="N75" s="1"/>
  <c r="L81"/>
  <c r="L73"/>
  <c r="L65"/>
  <c r="L57"/>
  <c r="AL59"/>
  <c r="T60" s="1"/>
  <c r="AP74"/>
  <c r="X75" s="1"/>
  <c r="L78"/>
  <c r="L70"/>
  <c r="L62"/>
  <c r="AI64"/>
  <c r="Q65" s="1"/>
  <c r="AJ80"/>
  <c r="R81" s="1"/>
  <c r="L83"/>
  <c r="L75"/>
  <c r="L67"/>
  <c r="L59"/>
  <c r="AM65"/>
  <c r="U66" s="1"/>
  <c r="AE82"/>
  <c r="M83" s="1"/>
  <c r="L80"/>
  <c r="L72"/>
  <c r="L64"/>
  <c r="L56"/>
  <c r="L85"/>
  <c r="L77"/>
  <c r="L69"/>
  <c r="L61"/>
  <c r="AP67"/>
  <c r="X68" s="1"/>
  <c r="AP82"/>
  <c r="X83" s="1"/>
  <c r="L82"/>
  <c r="L74"/>
  <c r="L66"/>
  <c r="L58"/>
  <c r="AG37"/>
  <c r="O38" s="1"/>
  <c r="AO28"/>
  <c r="AG20"/>
  <c r="L40"/>
  <c r="L32"/>
  <c r="L24"/>
  <c r="L16"/>
  <c r="AE38"/>
  <c r="AF29"/>
  <c r="AL20"/>
  <c r="L45"/>
  <c r="L37"/>
  <c r="L29"/>
  <c r="L21"/>
  <c r="AG38"/>
  <c r="AP29"/>
  <c r="AN21"/>
  <c r="L42"/>
  <c r="L34"/>
  <c r="L26"/>
  <c r="L18"/>
  <c r="AJ38"/>
  <c r="AG30"/>
  <c r="AP21"/>
  <c r="X22" s="1"/>
  <c r="AH182"/>
  <c r="P183" s="1"/>
  <c r="L39"/>
  <c r="Q38"/>
  <c r="L31"/>
  <c r="L23"/>
  <c r="L15"/>
  <c r="AM38"/>
  <c r="AM118" s="1"/>
  <c r="U119" s="1"/>
  <c r="AI30"/>
  <c r="Q31" s="1"/>
  <c r="AE22"/>
  <c r="AD190"/>
  <c r="L191" s="1"/>
  <c r="L44"/>
  <c r="L36"/>
  <c r="L28"/>
  <c r="L20"/>
  <c r="AL14"/>
  <c r="AL94" s="1"/>
  <c r="T95" s="1"/>
  <c r="AM30"/>
  <c r="AJ22"/>
  <c r="R23" s="1"/>
  <c r="AD197"/>
  <c r="L198" s="1"/>
  <c r="L41"/>
  <c r="L33"/>
  <c r="L25"/>
  <c r="L17"/>
  <c r="N15"/>
  <c r="AM14"/>
  <c r="AO30"/>
  <c r="AL22"/>
  <c r="AD198"/>
  <c r="L199" s="1"/>
  <c r="L38"/>
  <c r="L30"/>
  <c r="W23"/>
  <c r="L22"/>
  <c r="AF211"/>
  <c r="N212" s="1"/>
  <c r="L54"/>
  <c r="N52"/>
  <c r="L51"/>
  <c r="AG51"/>
  <c r="AH51"/>
  <c r="AH131" s="1"/>
  <c r="P132" s="1"/>
  <c r="L53"/>
  <c r="AK51"/>
  <c r="AK211" s="1"/>
  <c r="S212" s="1"/>
  <c r="L50"/>
  <c r="AJ53"/>
  <c r="R10"/>
  <c r="Q174"/>
  <c r="S172"/>
  <c r="P171"/>
  <c r="V93"/>
  <c r="N93"/>
  <c r="P91"/>
  <c r="S10"/>
  <c r="L13"/>
  <c r="R174"/>
  <c r="T172"/>
  <c r="L172"/>
  <c r="Q171"/>
  <c r="W93"/>
  <c r="O93"/>
  <c r="Q91"/>
  <c r="S174"/>
  <c r="U172"/>
  <c r="M172"/>
  <c r="R171"/>
  <c r="P93"/>
  <c r="R91"/>
  <c r="AD93"/>
  <c r="U10"/>
  <c r="M10"/>
  <c r="T174"/>
  <c r="L174"/>
  <c r="V172"/>
  <c r="N172"/>
  <c r="S171"/>
  <c r="Q93"/>
  <c r="S91"/>
  <c r="V10"/>
  <c r="N10"/>
  <c r="L12"/>
  <c r="U174"/>
  <c r="M174"/>
  <c r="W172"/>
  <c r="O172"/>
  <c r="T171"/>
  <c r="L171"/>
  <c r="R93"/>
  <c r="T91"/>
  <c r="L91"/>
  <c r="W10"/>
  <c r="O10"/>
  <c r="V174"/>
  <c r="N174"/>
  <c r="P172"/>
  <c r="U171"/>
  <c r="M171"/>
  <c r="S93"/>
  <c r="U91"/>
  <c r="M91"/>
  <c r="P10"/>
  <c r="L14"/>
  <c r="W174"/>
  <c r="O174"/>
  <c r="Q172"/>
  <c r="V171"/>
  <c r="N171"/>
  <c r="T93"/>
  <c r="L93"/>
  <c r="V91"/>
  <c r="N91"/>
  <c r="P174"/>
  <c r="R172"/>
  <c r="W171"/>
  <c r="O171"/>
  <c r="U93"/>
  <c r="M93"/>
  <c r="W91"/>
  <c r="O91"/>
  <c r="AF52"/>
  <c r="AF132" s="1"/>
  <c r="N133" s="1"/>
  <c r="AN39"/>
  <c r="AP65"/>
  <c r="X66" s="1"/>
  <c r="AM163"/>
  <c r="U164" s="1"/>
  <c r="AP156"/>
  <c r="X157" s="1"/>
  <c r="AE139"/>
  <c r="M140" s="1"/>
  <c r="AM52"/>
  <c r="AG50"/>
  <c r="AG210" s="1"/>
  <c r="O211" s="1"/>
  <c r="AJ44"/>
  <c r="AH37"/>
  <c r="AG21"/>
  <c r="AD101"/>
  <c r="L102" s="1"/>
  <c r="AD180"/>
  <c r="L181" s="1"/>
  <c r="AE66"/>
  <c r="M67" s="1"/>
  <c r="AN58"/>
  <c r="V59" s="1"/>
  <c r="AF81"/>
  <c r="N82" s="1"/>
  <c r="AP163"/>
  <c r="X164" s="1"/>
  <c r="AH160"/>
  <c r="P161" s="1"/>
  <c r="AJ153"/>
  <c r="R154" s="1"/>
  <c r="AJ147"/>
  <c r="R148" s="1"/>
  <c r="AL139"/>
  <c r="T140" s="1"/>
  <c r="AK214"/>
  <c r="S215" s="1"/>
  <c r="AG234"/>
  <c r="O235" s="1"/>
  <c r="AL229"/>
  <c r="T230" s="1"/>
  <c r="AO52"/>
  <c r="AO212" s="1"/>
  <c r="W213" s="1"/>
  <c r="AO50"/>
  <c r="AJ14"/>
  <c r="AP37"/>
  <c r="AJ30"/>
  <c r="R31" s="1"/>
  <c r="AJ28"/>
  <c r="R29" s="1"/>
  <c r="AM21"/>
  <c r="AD182"/>
  <c r="L183" s="1"/>
  <c r="AF66"/>
  <c r="N67" s="1"/>
  <c r="AP58"/>
  <c r="X59" s="1"/>
  <c r="AL56"/>
  <c r="T57" s="1"/>
  <c r="AI81"/>
  <c r="Q82" s="1"/>
  <c r="AI164"/>
  <c r="Q165" s="1"/>
  <c r="AL160"/>
  <c r="T161" s="1"/>
  <c r="AM153"/>
  <c r="U154" s="1"/>
  <c r="AP147"/>
  <c r="X148" s="1"/>
  <c r="AP139"/>
  <c r="X140" s="1"/>
  <c r="AL136"/>
  <c r="T137" s="1"/>
  <c r="AN214"/>
  <c r="V215" s="1"/>
  <c r="AH239"/>
  <c r="P240" s="1"/>
  <c r="AN234"/>
  <c r="V235" s="1"/>
  <c r="AP229"/>
  <c r="X230" s="1"/>
  <c r="AK223"/>
  <c r="S224" s="1"/>
  <c r="AN218"/>
  <c r="V219" s="1"/>
  <c r="AF216"/>
  <c r="N217" s="1"/>
  <c r="AE52"/>
  <c r="AE12"/>
  <c r="AK53"/>
  <c r="AJ155"/>
  <c r="R156" s="1"/>
  <c r="AH237"/>
  <c r="P238" s="1"/>
  <c r="AG221"/>
  <c r="O222" s="1"/>
  <c r="AK216"/>
  <c r="S217" s="1"/>
  <c r="AF57"/>
  <c r="N58" s="1"/>
  <c r="AM66"/>
  <c r="U67" s="1"/>
  <c r="AM57"/>
  <c r="U58" s="1"/>
  <c r="AF82"/>
  <c r="N83" s="1"/>
  <c r="AH74"/>
  <c r="P75" s="1"/>
  <c r="AI148"/>
  <c r="Q149" s="1"/>
  <c r="AN144"/>
  <c r="V145" s="1"/>
  <c r="AE13"/>
  <c r="AH14"/>
  <c r="AG31"/>
  <c r="AI29"/>
  <c r="AF15"/>
  <c r="AN66"/>
  <c r="V67" s="1"/>
  <c r="AE65"/>
  <c r="M66" s="1"/>
  <c r="AE58"/>
  <c r="M59" s="1"/>
  <c r="AH82"/>
  <c r="P83" s="1"/>
  <c r="AI74"/>
  <c r="Q75" s="1"/>
  <c r="AL161"/>
  <c r="T162" s="1"/>
  <c r="AL155"/>
  <c r="T156" s="1"/>
  <c r="AP148"/>
  <c r="X149" s="1"/>
  <c r="AH145"/>
  <c r="P146" s="1"/>
  <c r="AJ137"/>
  <c r="R138" s="1"/>
  <c r="AK237"/>
  <c r="S238" s="1"/>
  <c r="AL226"/>
  <c r="T227" s="1"/>
  <c r="AJ221"/>
  <c r="R222" s="1"/>
  <c r="AL216"/>
  <c r="T217" s="1"/>
  <c r="AO51"/>
  <c r="AD130"/>
  <c r="L131" s="1"/>
  <c r="AG14"/>
  <c r="O15" s="1"/>
  <c r="AL38"/>
  <c r="AG36"/>
  <c r="AN29"/>
  <c r="V30" s="1"/>
  <c r="AG22"/>
  <c r="O23" s="1"/>
  <c r="AM15"/>
  <c r="AM175" s="1"/>
  <c r="U176" s="1"/>
  <c r="AE67"/>
  <c r="M68" s="1"/>
  <c r="AF65"/>
  <c r="N66" s="1"/>
  <c r="AF58"/>
  <c r="N59" s="1"/>
  <c r="AL82"/>
  <c r="T83" s="1"/>
  <c r="AN74"/>
  <c r="V75" s="1"/>
  <c r="AP161"/>
  <c r="X162" s="1"/>
  <c r="AF156"/>
  <c r="N157" s="1"/>
  <c r="AF152"/>
  <c r="N153" s="1"/>
  <c r="AJ145"/>
  <c r="R146" s="1"/>
  <c r="AL137"/>
  <c r="T138" s="1"/>
  <c r="AG242"/>
  <c r="O243" s="1"/>
  <c r="AL237"/>
  <c r="T238" s="1"/>
  <c r="AN231"/>
  <c r="V232" s="1"/>
  <c r="AF229"/>
  <c r="N230" s="1"/>
  <c r="AK221"/>
  <c r="S222" s="1"/>
  <c r="AP216"/>
  <c r="X217" s="1"/>
  <c r="AH163"/>
  <c r="P164" s="1"/>
  <c r="AI130"/>
  <c r="Q131" s="1"/>
  <c r="AI210"/>
  <c r="Q211" s="1"/>
  <c r="AL44"/>
  <c r="T45" s="1"/>
  <c r="AO39"/>
  <c r="W40" s="1"/>
  <c r="AI36"/>
  <c r="AE23"/>
  <c r="AG15"/>
  <c r="O16" s="1"/>
  <c r="AP71"/>
  <c r="X72" s="1"/>
  <c r="AL63"/>
  <c r="T64" s="1"/>
  <c r="AN75"/>
  <c r="V76" s="1"/>
  <c r="AJ49"/>
  <c r="R50" s="1"/>
  <c r="AF134"/>
  <c r="N135" s="1"/>
  <c r="AJ162"/>
  <c r="R163" s="1"/>
  <c r="AJ150"/>
  <c r="R151" s="1"/>
  <c r="AP146"/>
  <c r="X147" s="1"/>
  <c r="AE146"/>
  <c r="M147" s="1"/>
  <c r="AL244"/>
  <c r="T245" s="1"/>
  <c r="AG241"/>
  <c r="O242" s="1"/>
  <c r="AL236"/>
  <c r="T237" s="1"/>
  <c r="AN215"/>
  <c r="V216" s="1"/>
  <c r="AG49"/>
  <c r="AG129" s="1"/>
  <c r="O130" s="1"/>
  <c r="AN53"/>
  <c r="AN133" s="1"/>
  <c r="V134" s="1"/>
  <c r="AE50"/>
  <c r="AE130" s="1"/>
  <c r="M131" s="1"/>
  <c r="AE132"/>
  <c r="M133" s="1"/>
  <c r="AO44"/>
  <c r="W45" s="1"/>
  <c r="AP39"/>
  <c r="X40" s="1"/>
  <c r="AJ36"/>
  <c r="AN31"/>
  <c r="V32" s="1"/>
  <c r="AG29"/>
  <c r="O30" s="1"/>
  <c r="AG28"/>
  <c r="AO20"/>
  <c r="W21" s="1"/>
  <c r="AO19"/>
  <c r="AH15"/>
  <c r="P16" s="1"/>
  <c r="AL198"/>
  <c r="T199" s="1"/>
  <c r="AE72"/>
  <c r="M73" s="1"/>
  <c r="AH67"/>
  <c r="P68" s="1"/>
  <c r="AN64"/>
  <c r="V65" s="1"/>
  <c r="AM63"/>
  <c r="U64" s="1"/>
  <c r="AN59"/>
  <c r="V60" s="1"/>
  <c r="AN57"/>
  <c r="V58" s="1"/>
  <c r="AH56"/>
  <c r="P57" s="1"/>
  <c r="AI83"/>
  <c r="Q84" s="1"/>
  <c r="AN80"/>
  <c r="V81" s="1"/>
  <c r="AM79"/>
  <c r="U80" s="1"/>
  <c r="AP75"/>
  <c r="X76" s="1"/>
  <c r="AE75"/>
  <c r="M76" s="1"/>
  <c r="AF164"/>
  <c r="N165" s="1"/>
  <c r="AL162"/>
  <c r="T163" s="1"/>
  <c r="AE158"/>
  <c r="M159" s="1"/>
  <c r="AM155"/>
  <c r="U156" s="1"/>
  <c r="AE147"/>
  <c r="M148" s="1"/>
  <c r="AD91"/>
  <c r="AF49"/>
  <c r="AF129" s="1"/>
  <c r="N130" s="1"/>
  <c r="AP53"/>
  <c r="AP213" s="1"/>
  <c r="X214" s="1"/>
  <c r="AN52"/>
  <c r="AN132" s="1"/>
  <c r="V133" s="1"/>
  <c r="AJ51"/>
  <c r="R52" s="1"/>
  <c r="AF50"/>
  <c r="AE14"/>
  <c r="AE94" s="1"/>
  <c r="M95" s="1"/>
  <c r="AI14"/>
  <c r="AJ42"/>
  <c r="R43" s="1"/>
  <c r="AO38"/>
  <c r="AN37"/>
  <c r="V38" s="1"/>
  <c r="AO31"/>
  <c r="AL30"/>
  <c r="AH29"/>
  <c r="P30" s="1"/>
  <c r="AI28"/>
  <c r="AM23"/>
  <c r="AI22"/>
  <c r="AE21"/>
  <c r="M22" s="1"/>
  <c r="AE20"/>
  <c r="M21" s="1"/>
  <c r="AI15"/>
  <c r="AD119"/>
  <c r="L120" s="1"/>
  <c r="AD95"/>
  <c r="L96" s="1"/>
  <c r="AG181"/>
  <c r="O182" s="1"/>
  <c r="AF72"/>
  <c r="N73" s="1"/>
  <c r="AH71"/>
  <c r="P72" s="1"/>
  <c r="AI67"/>
  <c r="Q68" s="1"/>
  <c r="AI66"/>
  <c r="Q67" s="1"/>
  <c r="AP64"/>
  <c r="X65" s="1"/>
  <c r="AN63"/>
  <c r="V64" s="1"/>
  <c r="AP59"/>
  <c r="X60" s="1"/>
  <c r="AE59"/>
  <c r="M60" s="1"/>
  <c r="AP57"/>
  <c r="X58" s="1"/>
  <c r="AI56"/>
  <c r="Q57" s="1"/>
  <c r="AJ83"/>
  <c r="R84" s="1"/>
  <c r="AI82"/>
  <c r="Q83" s="1"/>
  <c r="AE81"/>
  <c r="M82" s="1"/>
  <c r="AN79"/>
  <c r="V80" s="1"/>
  <c r="AN77"/>
  <c r="V78" s="1"/>
  <c r="AF75"/>
  <c r="N76" s="1"/>
  <c r="AP73"/>
  <c r="X74" s="1"/>
  <c r="AI134"/>
  <c r="Q135" s="1"/>
  <c r="AH164"/>
  <c r="P165" s="1"/>
  <c r="AM162"/>
  <c r="U163" s="1"/>
  <c r="AM161"/>
  <c r="U162" s="1"/>
  <c r="AF160"/>
  <c r="N161" s="1"/>
  <c r="AF158"/>
  <c r="N159" s="1"/>
  <c r="AP155"/>
  <c r="X156" s="1"/>
  <c r="AL154"/>
  <c r="T155" s="1"/>
  <c r="AL153"/>
  <c r="T154" s="1"/>
  <c r="AM150"/>
  <c r="U151" s="1"/>
  <c r="AN148"/>
  <c r="V149" s="1"/>
  <c r="AH147"/>
  <c r="P148" s="1"/>
  <c r="AH146"/>
  <c r="P147" s="1"/>
  <c r="AE145"/>
  <c r="M146" s="1"/>
  <c r="AI142"/>
  <c r="Q143" s="1"/>
  <c r="AH140"/>
  <c r="P141" s="1"/>
  <c r="AM138"/>
  <c r="U139" s="1"/>
  <c r="AM137"/>
  <c r="U138" s="1"/>
  <c r="AI136"/>
  <c r="Q137" s="1"/>
  <c r="AD245"/>
  <c r="L246" s="1"/>
  <c r="AO244"/>
  <c r="W245" s="1"/>
  <c r="AL242"/>
  <c r="T243" s="1"/>
  <c r="AJ241"/>
  <c r="R242" s="1"/>
  <c r="AF240"/>
  <c r="N241" s="1"/>
  <c r="AO237"/>
  <c r="W238" s="1"/>
  <c r="AO236"/>
  <c r="W237" s="1"/>
  <c r="AL234"/>
  <c r="T235" s="1"/>
  <c r="AK233"/>
  <c r="S234" s="1"/>
  <c r="AF232"/>
  <c r="N233" s="1"/>
  <c r="AO229"/>
  <c r="W230" s="1"/>
  <c r="AO228"/>
  <c r="W229" s="1"/>
  <c r="AJ226"/>
  <c r="R227" s="1"/>
  <c r="AJ225"/>
  <c r="R226" s="1"/>
  <c r="AP223"/>
  <c r="X224" s="1"/>
  <c r="AN221"/>
  <c r="V222" s="1"/>
  <c r="AN220"/>
  <c r="V221" s="1"/>
  <c r="AF219"/>
  <c r="N220" s="1"/>
  <c r="AO216"/>
  <c r="W217" s="1"/>
  <c r="AP215"/>
  <c r="X216" s="1"/>
  <c r="AF215"/>
  <c r="N216" s="1"/>
  <c r="AP49"/>
  <c r="AF59"/>
  <c r="N60" s="1"/>
  <c r="AP79"/>
  <c r="X80" s="1"/>
  <c r="AJ134"/>
  <c r="R135" s="1"/>
  <c r="AN162"/>
  <c r="V163" s="1"/>
  <c r="AH158"/>
  <c r="P159" s="1"/>
  <c r="AM154"/>
  <c r="U155" s="1"/>
  <c r="AN150"/>
  <c r="V151" s="1"/>
  <c r="AI146"/>
  <c r="Q147" s="1"/>
  <c r="AJ142"/>
  <c r="R143" s="1"/>
  <c r="AN138"/>
  <c r="V139" s="1"/>
  <c r="AK241"/>
  <c r="S242" s="1"/>
  <c r="AG240"/>
  <c r="O241" s="1"/>
  <c r="AL233"/>
  <c r="T234" s="1"/>
  <c r="AG232"/>
  <c r="O233" s="1"/>
  <c r="AK225"/>
  <c r="S226" s="1"/>
  <c r="AF224"/>
  <c r="N225" s="1"/>
  <c r="AO220"/>
  <c r="W221" s="1"/>
  <c r="AH219"/>
  <c r="P220" s="1"/>
  <c r="AG215"/>
  <c r="O216" s="1"/>
  <c r="AE49"/>
  <c r="AE209" s="1"/>
  <c r="M210" s="1"/>
  <c r="AH43"/>
  <c r="AF95"/>
  <c r="N96" s="1"/>
  <c r="AJ67"/>
  <c r="R68" s="1"/>
  <c r="AP63"/>
  <c r="X64" s="1"/>
  <c r="AE63"/>
  <c r="M64" s="1"/>
  <c r="AL83"/>
  <c r="T84" s="1"/>
  <c r="AE79"/>
  <c r="M80" s="1"/>
  <c r="AD89"/>
  <c r="AD172"/>
  <c r="AO49"/>
  <c r="AO129" s="1"/>
  <c r="W130" s="1"/>
  <c r="AE53"/>
  <c r="M54" s="1"/>
  <c r="AM51"/>
  <c r="U52" s="1"/>
  <c r="AJ133"/>
  <c r="R134" s="1"/>
  <c r="AI43"/>
  <c r="AF39"/>
  <c r="N40" s="1"/>
  <c r="AM36"/>
  <c r="AH35"/>
  <c r="P36" s="1"/>
  <c r="AO23"/>
  <c r="AI20"/>
  <c r="AN15"/>
  <c r="AI72"/>
  <c r="Q73" s="1"/>
  <c r="AJ71"/>
  <c r="R72" s="1"/>
  <c r="AL67"/>
  <c r="T68" s="1"/>
  <c r="AE64"/>
  <c r="M65" s="1"/>
  <c r="AF63"/>
  <c r="N64" s="1"/>
  <c r="AH59"/>
  <c r="P60" s="1"/>
  <c r="AN56"/>
  <c r="V57" s="1"/>
  <c r="AM83"/>
  <c r="U84" s="1"/>
  <c r="AH81"/>
  <c r="P82" s="1"/>
  <c r="AF80"/>
  <c r="N81" s="1"/>
  <c r="AF79"/>
  <c r="N80" s="1"/>
  <c r="AI75"/>
  <c r="Q76" s="1"/>
  <c r="AL134"/>
  <c r="T135" s="1"/>
  <c r="AL164"/>
  <c r="T165" s="1"/>
  <c r="AP162"/>
  <c r="X163" s="1"/>
  <c r="AE162"/>
  <c r="M163" s="1"/>
  <c r="AI160"/>
  <c r="Q161" s="1"/>
  <c r="AI158"/>
  <c r="Q159" s="1"/>
  <c r="AH156"/>
  <c r="P157" s="1"/>
  <c r="AN154"/>
  <c r="V155" s="1"/>
  <c r="AP150"/>
  <c r="X151" s="1"/>
  <c r="AE150"/>
  <c r="M151" s="1"/>
  <c r="AL147"/>
  <c r="T148" s="1"/>
  <c r="AJ146"/>
  <c r="R147" s="1"/>
  <c r="AL142"/>
  <c r="T143" s="1"/>
  <c r="AL140"/>
  <c r="T141" s="1"/>
  <c r="AP138"/>
  <c r="X139" s="1"/>
  <c r="AE138"/>
  <c r="M139" s="1"/>
  <c r="AN136"/>
  <c r="V137" s="1"/>
  <c r="AF214"/>
  <c r="N215" s="1"/>
  <c r="AO242"/>
  <c r="W243" s="1"/>
  <c r="AL241"/>
  <c r="T242" s="1"/>
  <c r="AJ240"/>
  <c r="R241" s="1"/>
  <c r="AG237"/>
  <c r="O238" s="1"/>
  <c r="AO234"/>
  <c r="W235" s="1"/>
  <c r="AN233"/>
  <c r="V234" s="1"/>
  <c r="AJ232"/>
  <c r="R233" s="1"/>
  <c r="AG229"/>
  <c r="O230" s="1"/>
  <c r="AO226"/>
  <c r="W227" s="1"/>
  <c r="AL225"/>
  <c r="T226" s="1"/>
  <c r="AJ224"/>
  <c r="R225" s="1"/>
  <c r="AP221"/>
  <c r="X222" s="1"/>
  <c r="AF221"/>
  <c r="N222" s="1"/>
  <c r="AK219"/>
  <c r="S220" s="1"/>
  <c r="AG216"/>
  <c r="O217" s="1"/>
  <c r="AH215"/>
  <c r="P216" s="1"/>
  <c r="AO108"/>
  <c r="W109" s="1"/>
  <c r="AI71"/>
  <c r="Q72" s="1"/>
  <c r="AE39"/>
  <c r="AP31"/>
  <c r="X32" s="1"/>
  <c r="AN23"/>
  <c r="AH75"/>
  <c r="P76" s="1"/>
  <c r="AD169"/>
  <c r="AN49"/>
  <c r="V50" s="1"/>
  <c r="AG53"/>
  <c r="O54" s="1"/>
  <c r="AG131"/>
  <c r="O132" s="1"/>
  <c r="AG44"/>
  <c r="O45" s="1"/>
  <c r="AG39"/>
  <c r="AO36"/>
  <c r="W37" s="1"/>
  <c r="AI35"/>
  <c r="AE31"/>
  <c r="AL28"/>
  <c r="AP23"/>
  <c r="AJ20"/>
  <c r="R21" s="1"/>
  <c r="AO15"/>
  <c r="AM94"/>
  <c r="U95" s="1"/>
  <c r="AD196"/>
  <c r="L197" s="1"/>
  <c r="AL72"/>
  <c r="T73" s="1"/>
  <c r="AL71"/>
  <c r="T72" s="1"/>
  <c r="AM67"/>
  <c r="U68" s="1"/>
  <c r="AF64"/>
  <c r="N65" s="1"/>
  <c r="AH63"/>
  <c r="P64" s="1"/>
  <c r="AI59"/>
  <c r="Q60" s="1"/>
  <c r="AP56"/>
  <c r="X57" s="1"/>
  <c r="AN83"/>
  <c r="V84" s="1"/>
  <c r="AH80"/>
  <c r="P81" s="1"/>
  <c r="AH79"/>
  <c r="P80" s="1"/>
  <c r="AJ75"/>
  <c r="R76" s="1"/>
  <c r="AM134"/>
  <c r="U135" s="1"/>
  <c r="AN164"/>
  <c r="V165" s="1"/>
  <c r="AF162"/>
  <c r="N163" s="1"/>
  <c r="AJ158"/>
  <c r="R159" s="1"/>
  <c r="AI156"/>
  <c r="Q157" s="1"/>
  <c r="AP154"/>
  <c r="X155" s="1"/>
  <c r="AE154"/>
  <c r="M155" s="1"/>
  <c r="AF150"/>
  <c r="N151" s="1"/>
  <c r="AL146"/>
  <c r="T147" s="1"/>
  <c r="AM142"/>
  <c r="U143" s="1"/>
  <c r="AN140"/>
  <c r="V141" s="1"/>
  <c r="AF138"/>
  <c r="N139" s="1"/>
  <c r="AF244"/>
  <c r="N245" s="1"/>
  <c r="AN241"/>
  <c r="V242" s="1"/>
  <c r="AL240"/>
  <c r="T241" s="1"/>
  <c r="AF236"/>
  <c r="N237" s="1"/>
  <c r="AO233"/>
  <c r="W234" s="1"/>
  <c r="AF228"/>
  <c r="N229" s="1"/>
  <c r="AN225"/>
  <c r="V226" s="1"/>
  <c r="AN224"/>
  <c r="V225" s="1"/>
  <c r="AJ215"/>
  <c r="R216" s="1"/>
  <c r="AE11"/>
  <c r="AM49"/>
  <c r="AM209" s="1"/>
  <c r="U210" s="1"/>
  <c r="AI53"/>
  <c r="AP51"/>
  <c r="AP211" s="1"/>
  <c r="X212" s="1"/>
  <c r="AE51"/>
  <c r="M52" s="1"/>
  <c r="AD131"/>
  <c r="L132" s="1"/>
  <c r="AO14"/>
  <c r="W15" s="1"/>
  <c r="AI44"/>
  <c r="AH39"/>
  <c r="P40" s="1"/>
  <c r="AI38"/>
  <c r="AF37"/>
  <c r="AE36"/>
  <c r="M37" s="1"/>
  <c r="AF31"/>
  <c r="AE30"/>
  <c r="AM28"/>
  <c r="U29" s="1"/>
  <c r="AH27"/>
  <c r="AM22"/>
  <c r="AP15"/>
  <c r="AE15"/>
  <c r="M16" s="1"/>
  <c r="AD110"/>
  <c r="L111" s="1"/>
  <c r="AO182"/>
  <c r="W183" s="1"/>
  <c r="AM71"/>
  <c r="U72" s="1"/>
  <c r="AN67"/>
  <c r="V68" s="1"/>
  <c r="AP66"/>
  <c r="X67" s="1"/>
  <c r="AN65"/>
  <c r="V66" s="1"/>
  <c r="AH64"/>
  <c r="P65" s="1"/>
  <c r="AI63"/>
  <c r="Q64" s="1"/>
  <c r="AJ59"/>
  <c r="R60" s="1"/>
  <c r="AL58"/>
  <c r="T59" s="1"/>
  <c r="AE57"/>
  <c r="M58" s="1"/>
  <c r="AP83"/>
  <c r="X84" s="1"/>
  <c r="AE83"/>
  <c r="M84" s="1"/>
  <c r="AP81"/>
  <c r="X82" s="1"/>
  <c r="AI80"/>
  <c r="Q81" s="1"/>
  <c r="AI79"/>
  <c r="Q80" s="1"/>
  <c r="AL75"/>
  <c r="T76" s="1"/>
  <c r="AL74"/>
  <c r="T75" s="1"/>
  <c r="AN134"/>
  <c r="V135" s="1"/>
  <c r="AP164"/>
  <c r="X165" s="1"/>
  <c r="AL163"/>
  <c r="T164" s="1"/>
  <c r="AH162"/>
  <c r="P163" s="1"/>
  <c r="AE161"/>
  <c r="M162" s="1"/>
  <c r="AL158"/>
  <c r="T159" s="1"/>
  <c r="AL156"/>
  <c r="T157" s="1"/>
  <c r="AF154"/>
  <c r="N155" s="1"/>
  <c r="AH152"/>
  <c r="P153" s="1"/>
  <c r="AH150"/>
  <c r="P151" s="1"/>
  <c r="AF148"/>
  <c r="N149" s="1"/>
  <c r="AM146"/>
  <c r="U147" s="1"/>
  <c r="AM145"/>
  <c r="U146" s="1"/>
  <c r="AN142"/>
  <c r="V143" s="1"/>
  <c r="AP140"/>
  <c r="X141" s="1"/>
  <c r="AH139"/>
  <c r="P140" s="1"/>
  <c r="AH138"/>
  <c r="P139" s="1"/>
  <c r="AE137"/>
  <c r="M138" s="1"/>
  <c r="AJ214"/>
  <c r="R215" s="1"/>
  <c r="AG244"/>
  <c r="O245" s="1"/>
  <c r="AO241"/>
  <c r="W242" s="1"/>
  <c r="AJ239"/>
  <c r="R240" s="1"/>
  <c r="AJ237"/>
  <c r="R238" s="1"/>
  <c r="AG236"/>
  <c r="O237" s="1"/>
  <c r="AP233"/>
  <c r="X234" s="1"/>
  <c r="AF233"/>
  <c r="N234" s="1"/>
  <c r="AJ231"/>
  <c r="R232" s="1"/>
  <c r="AJ229"/>
  <c r="R230" s="1"/>
  <c r="AG228"/>
  <c r="O229" s="1"/>
  <c r="AO225"/>
  <c r="W226" s="1"/>
  <c r="AH223"/>
  <c r="P224" s="1"/>
  <c r="AH221"/>
  <c r="P222" s="1"/>
  <c r="AF220"/>
  <c r="N221" s="1"/>
  <c r="AJ218"/>
  <c r="R219" s="1"/>
  <c r="AJ216"/>
  <c r="R217" s="1"/>
  <c r="AK215"/>
  <c r="S216" s="1"/>
  <c r="AD209"/>
  <c r="L210" s="1"/>
  <c r="AI27"/>
  <c r="AM19"/>
  <c r="AN71"/>
  <c r="V72" s="1"/>
  <c r="AJ63"/>
  <c r="R64" s="1"/>
  <c r="AF83"/>
  <c r="N84" s="1"/>
  <c r="AJ79"/>
  <c r="R80" s="1"/>
  <c r="AM75"/>
  <c r="U76" s="1"/>
  <c r="AP134"/>
  <c r="X135" s="1"/>
  <c r="AE134"/>
  <c r="M135" s="1"/>
  <c r="AI162"/>
  <c r="Q163" s="1"/>
  <c r="AM158"/>
  <c r="U159" s="1"/>
  <c r="AH154"/>
  <c r="P155" s="1"/>
  <c r="AI150"/>
  <c r="Q151" s="1"/>
  <c r="AN146"/>
  <c r="V147" s="1"/>
  <c r="AP142"/>
  <c r="X143" s="1"/>
  <c r="AE142"/>
  <c r="M143" s="1"/>
  <c r="AI138"/>
  <c r="Q139" s="1"/>
  <c r="AJ244"/>
  <c r="R245" s="1"/>
  <c r="AP241"/>
  <c r="X242" s="1"/>
  <c r="AF241"/>
  <c r="N242" s="1"/>
  <c r="AJ236"/>
  <c r="R237" s="1"/>
  <c r="AG233"/>
  <c r="O234" s="1"/>
  <c r="AJ228"/>
  <c r="R229" s="1"/>
  <c r="AP225"/>
  <c r="X226" s="1"/>
  <c r="AF225"/>
  <c r="N226" s="1"/>
  <c r="AG220"/>
  <c r="O221" s="1"/>
  <c r="AL215"/>
  <c r="T216" s="1"/>
  <c r="AH49"/>
  <c r="AH209" s="1"/>
  <c r="P210" s="1"/>
  <c r="AH31"/>
  <c r="AE28"/>
  <c r="M29" s="1"/>
  <c r="AM20"/>
  <c r="U21" s="1"/>
  <c r="AF67"/>
  <c r="N68" s="1"/>
  <c r="AM59"/>
  <c r="U60" s="1"/>
  <c r="AN158"/>
  <c r="V159" s="1"/>
  <c r="AI154"/>
  <c r="Q155" s="1"/>
  <c r="AF142"/>
  <c r="N143" s="1"/>
  <c r="AH233"/>
  <c r="P234" s="1"/>
  <c r="AL228"/>
  <c r="T229" s="1"/>
  <c r="AG225"/>
  <c r="O226" s="1"/>
  <c r="AJ220"/>
  <c r="R221" s="1"/>
  <c r="AK49"/>
  <c r="S50" s="1"/>
  <c r="AN19"/>
  <c r="AD188"/>
  <c r="L189" s="1"/>
  <c r="AE71"/>
  <c r="M72" s="1"/>
  <c r="AH83"/>
  <c r="P84" s="1"/>
  <c r="AL79"/>
  <c r="T80" s="1"/>
  <c r="AJ138"/>
  <c r="R139" s="1"/>
  <c r="AI51"/>
  <c r="Q52" s="1"/>
  <c r="AG23"/>
  <c r="O24" s="1"/>
  <c r="AF71"/>
  <c r="N72" s="1"/>
  <c r="AM73"/>
  <c r="U74" s="1"/>
  <c r="AH134"/>
  <c r="P135" s="1"/>
  <c r="AP158"/>
  <c r="X159" s="1"/>
  <c r="AJ154"/>
  <c r="R155" s="1"/>
  <c r="AL150"/>
  <c r="T151" s="1"/>
  <c r="AL148"/>
  <c r="T149" s="1"/>
  <c r="AF146"/>
  <c r="N147" s="1"/>
  <c r="AP144"/>
  <c r="X145" s="1"/>
  <c r="AH142"/>
  <c r="P143" s="1"/>
  <c r="AF140"/>
  <c r="N141" s="1"/>
  <c r="AL138"/>
  <c r="T139" s="1"/>
  <c r="AN244"/>
  <c r="V245" s="1"/>
  <c r="AH241"/>
  <c r="P242" s="1"/>
  <c r="AN236"/>
  <c r="V237" s="1"/>
  <c r="AJ233"/>
  <c r="R234" s="1"/>
  <c r="AN229"/>
  <c r="V230" s="1"/>
  <c r="AN228"/>
  <c r="V229" s="1"/>
  <c r="AH225"/>
  <c r="P226" s="1"/>
  <c r="AL221"/>
  <c r="T222" s="1"/>
  <c r="AL220"/>
  <c r="T221" s="1"/>
  <c r="AN216"/>
  <c r="V217" s="1"/>
  <c r="AO215"/>
  <c r="W216" s="1"/>
  <c r="AG203"/>
  <c r="O204" s="1"/>
  <c r="AG123"/>
  <c r="O124" s="1"/>
  <c r="AE115"/>
  <c r="M116" s="1"/>
  <c r="AE195"/>
  <c r="M196" s="1"/>
  <c r="AK35"/>
  <c r="S36" s="1"/>
  <c r="AE107"/>
  <c r="M108" s="1"/>
  <c r="AE187"/>
  <c r="M188" s="1"/>
  <c r="AK27"/>
  <c r="S28" s="1"/>
  <c r="AP179"/>
  <c r="X180" s="1"/>
  <c r="AP99"/>
  <c r="X100" s="1"/>
  <c r="AI119"/>
  <c r="Q120" s="1"/>
  <c r="AI199"/>
  <c r="Q200" s="1"/>
  <c r="AI111"/>
  <c r="Q112" s="1"/>
  <c r="AI191"/>
  <c r="Q192" s="1"/>
  <c r="AF103"/>
  <c r="N104" s="1"/>
  <c r="AF183"/>
  <c r="N184" s="1"/>
  <c r="AJ200"/>
  <c r="R201" s="1"/>
  <c r="AJ120"/>
  <c r="R121" s="1"/>
  <c r="AL104"/>
  <c r="T105" s="1"/>
  <c r="AL184"/>
  <c r="T185" s="1"/>
  <c r="AL96"/>
  <c r="T97" s="1"/>
  <c r="AL176"/>
  <c r="T177" s="1"/>
  <c r="AI201"/>
  <c r="Q202" s="1"/>
  <c r="AI121"/>
  <c r="Q122" s="1"/>
  <c r="AG105"/>
  <c r="O106" s="1"/>
  <c r="AG185"/>
  <c r="O186" s="1"/>
  <c r="AH97"/>
  <c r="P98" s="1"/>
  <c r="AH177"/>
  <c r="P178" s="1"/>
  <c r="AL186"/>
  <c r="T187" s="1"/>
  <c r="AL106"/>
  <c r="T107" s="1"/>
  <c r="AH34"/>
  <c r="P35" s="1"/>
  <c r="AP34"/>
  <c r="X35" s="1"/>
  <c r="AD194"/>
  <c r="L195" s="1"/>
  <c r="AF34"/>
  <c r="N35" s="1"/>
  <c r="AN34"/>
  <c r="V35" s="1"/>
  <c r="AE95"/>
  <c r="M96" s="1"/>
  <c r="AE175"/>
  <c r="M176" s="1"/>
  <c r="AK15"/>
  <c r="S16" s="1"/>
  <c r="AJ50"/>
  <c r="R51" s="1"/>
  <c r="AH50"/>
  <c r="P51" s="1"/>
  <c r="AP50"/>
  <c r="X51" s="1"/>
  <c r="AL116"/>
  <c r="T117" s="1"/>
  <c r="AL196"/>
  <c r="T197" s="1"/>
  <c r="AE103"/>
  <c r="M104" s="1"/>
  <c r="AK23"/>
  <c r="S24" s="1"/>
  <c r="AD94"/>
  <c r="L95" s="1"/>
  <c r="AP14"/>
  <c r="X15" s="1"/>
  <c r="AN14"/>
  <c r="V15" s="1"/>
  <c r="AD117"/>
  <c r="L118" s="1"/>
  <c r="AL37"/>
  <c r="T38" s="1"/>
  <c r="AJ37"/>
  <c r="R38" s="1"/>
  <c r="AD189"/>
  <c r="L190" s="1"/>
  <c r="AL29"/>
  <c r="T30" s="1"/>
  <c r="AJ29"/>
  <c r="R30" s="1"/>
  <c r="AI21"/>
  <c r="Q22" s="1"/>
  <c r="AL21"/>
  <c r="T22" s="1"/>
  <c r="AD181"/>
  <c r="L182" s="1"/>
  <c r="AJ21"/>
  <c r="R22" s="1"/>
  <c r="AM42"/>
  <c r="U43" s="1"/>
  <c r="AE33"/>
  <c r="M34" s="1"/>
  <c r="AH25"/>
  <c r="P26" s="1"/>
  <c r="AG52"/>
  <c r="O53" s="1"/>
  <c r="AK50"/>
  <c r="S51" s="1"/>
  <c r="AN43"/>
  <c r="V44" s="1"/>
  <c r="AP41"/>
  <c r="X42" s="1"/>
  <c r="AG40"/>
  <c r="O41" s="1"/>
  <c r="AO34"/>
  <c r="W35" s="1"/>
  <c r="AP33"/>
  <c r="X34" s="1"/>
  <c r="AG32"/>
  <c r="O33" s="1"/>
  <c r="AN27"/>
  <c r="V28" s="1"/>
  <c r="AM25"/>
  <c r="U26" s="1"/>
  <c r="AI24"/>
  <c r="Q25" s="1"/>
  <c r="AE19"/>
  <c r="M20" s="1"/>
  <c r="AM17"/>
  <c r="U18" s="1"/>
  <c r="AI16"/>
  <c r="Q17" s="1"/>
  <c r="AF117"/>
  <c r="N118" s="1"/>
  <c r="AL110"/>
  <c r="T111" s="1"/>
  <c r="AH174"/>
  <c r="P175" s="1"/>
  <c r="AD201"/>
  <c r="L202" s="1"/>
  <c r="AH70"/>
  <c r="P71" s="1"/>
  <c r="AH53"/>
  <c r="P54" s="1"/>
  <c r="AI52"/>
  <c r="Q53" s="1"/>
  <c r="AL50"/>
  <c r="T51" s="1"/>
  <c r="AI133"/>
  <c r="Q134" s="1"/>
  <c r="AK14"/>
  <c r="S15" s="1"/>
  <c r="AM44"/>
  <c r="U45" s="1"/>
  <c r="AO43"/>
  <c r="W44" s="1"/>
  <c r="AE43"/>
  <c r="M44" s="1"/>
  <c r="AE42"/>
  <c r="M43" s="1"/>
  <c r="AG41"/>
  <c r="O42" s="1"/>
  <c r="AI40"/>
  <c r="Q41" s="1"/>
  <c r="AK38"/>
  <c r="S39" s="1"/>
  <c r="AM37"/>
  <c r="U38" s="1"/>
  <c r="AO35"/>
  <c r="W36" s="1"/>
  <c r="AE34"/>
  <c r="M35" s="1"/>
  <c r="AG33"/>
  <c r="O34" s="1"/>
  <c r="AI32"/>
  <c r="Q33" s="1"/>
  <c r="AM29"/>
  <c r="U30" s="1"/>
  <c r="AO27"/>
  <c r="W28" s="1"/>
  <c r="AN25"/>
  <c r="V26" s="1"/>
  <c r="AJ24"/>
  <c r="R25" s="1"/>
  <c r="AF21"/>
  <c r="N22" s="1"/>
  <c r="AF19"/>
  <c r="N20" s="1"/>
  <c r="AN17"/>
  <c r="V18" s="1"/>
  <c r="AJ16"/>
  <c r="R17" s="1"/>
  <c r="AH117"/>
  <c r="P118" s="1"/>
  <c r="AD114"/>
  <c r="L115" s="1"/>
  <c r="AM110"/>
  <c r="U111" s="1"/>
  <c r="AI174"/>
  <c r="Q175" s="1"/>
  <c r="AP197"/>
  <c r="X198" s="1"/>
  <c r="AM183"/>
  <c r="U184" s="1"/>
  <c r="AI70"/>
  <c r="Q71" s="1"/>
  <c r="AL68"/>
  <c r="T69" s="1"/>
  <c r="AJ62"/>
  <c r="R63" s="1"/>
  <c r="AP55"/>
  <c r="X56" s="1"/>
  <c r="AL84"/>
  <c r="T85" s="1"/>
  <c r="AJ78"/>
  <c r="R79" s="1"/>
  <c r="AE76"/>
  <c r="M77" s="1"/>
  <c r="AL33"/>
  <c r="T34" s="1"/>
  <c r="AJ33"/>
  <c r="R34" s="1"/>
  <c r="AG94"/>
  <c r="O95" s="1"/>
  <c r="AD187"/>
  <c r="L188" s="1"/>
  <c r="AL27"/>
  <c r="T28" s="1"/>
  <c r="AD107"/>
  <c r="L108" s="1"/>
  <c r="AJ27"/>
  <c r="R28" s="1"/>
  <c r="AI190"/>
  <c r="Q191" s="1"/>
  <c r="AI110"/>
  <c r="Q111" s="1"/>
  <c r="AP101"/>
  <c r="X102" s="1"/>
  <c r="AP181"/>
  <c r="X182" s="1"/>
  <c r="AJ52"/>
  <c r="R53" s="1"/>
  <c r="AD132"/>
  <c r="L133" s="1"/>
  <c r="AH52"/>
  <c r="P53" s="1"/>
  <c r="AP52"/>
  <c r="X53" s="1"/>
  <c r="AO196"/>
  <c r="W197" s="1"/>
  <c r="AH175"/>
  <c r="P176" s="1"/>
  <c r="AH95"/>
  <c r="P96" s="1"/>
  <c r="AO40"/>
  <c r="W41" s="1"/>
  <c r="AO41"/>
  <c r="W42" s="1"/>
  <c r="AM34"/>
  <c r="U35" s="1"/>
  <c r="AD99"/>
  <c r="L100" s="1"/>
  <c r="AF174"/>
  <c r="N175" s="1"/>
  <c r="AO179"/>
  <c r="W180" s="1"/>
  <c r="AK52"/>
  <c r="S53" s="1"/>
  <c r="AM50"/>
  <c r="U51" s="1"/>
  <c r="AP129"/>
  <c r="X130" s="1"/>
  <c r="AF43"/>
  <c r="N44" s="1"/>
  <c r="AH41"/>
  <c r="P42" s="1"/>
  <c r="AG34"/>
  <c r="O35" s="1"/>
  <c r="AJ32"/>
  <c r="R33" s="1"/>
  <c r="AO25"/>
  <c r="W26" s="1"/>
  <c r="AI117"/>
  <c r="Q118" s="1"/>
  <c r="AL102"/>
  <c r="T103" s="1"/>
  <c r="AJ174"/>
  <c r="R175" s="1"/>
  <c r="AH61"/>
  <c r="P62" s="1"/>
  <c r="AM84"/>
  <c r="U85" s="1"/>
  <c r="AL78"/>
  <c r="T79" s="1"/>
  <c r="AM76"/>
  <c r="U77" s="1"/>
  <c r="AD97"/>
  <c r="L98" s="1"/>
  <c r="AD177"/>
  <c r="L178" s="1"/>
  <c r="AL17"/>
  <c r="T18" s="1"/>
  <c r="AJ17"/>
  <c r="R18" s="1"/>
  <c r="AI17"/>
  <c r="Q18" s="1"/>
  <c r="AD106"/>
  <c r="L107" s="1"/>
  <c r="AM26"/>
  <c r="U27" s="1"/>
  <c r="AD186"/>
  <c r="L187" s="1"/>
  <c r="AH26"/>
  <c r="P27" s="1"/>
  <c r="AP26"/>
  <c r="X27" s="1"/>
  <c r="AG26"/>
  <c r="O27" s="1"/>
  <c r="AF26"/>
  <c r="N27" s="1"/>
  <c r="AN26"/>
  <c r="V27" s="1"/>
  <c r="AE26"/>
  <c r="M27" s="1"/>
  <c r="AD195"/>
  <c r="L196" s="1"/>
  <c r="AD115"/>
  <c r="L116" s="1"/>
  <c r="AL35"/>
  <c r="T36" s="1"/>
  <c r="AJ35"/>
  <c r="R36" s="1"/>
  <c r="AH118"/>
  <c r="P119" s="1"/>
  <c r="AH198"/>
  <c r="P199" s="1"/>
  <c r="AO204"/>
  <c r="W205" s="1"/>
  <c r="AO124"/>
  <c r="W125" s="1"/>
  <c r="AN197"/>
  <c r="V198" s="1"/>
  <c r="AN117"/>
  <c r="V118" s="1"/>
  <c r="AL53"/>
  <c r="T54" s="1"/>
  <c r="AD213"/>
  <c r="L214" s="1"/>
  <c r="AF53"/>
  <c r="N54" s="1"/>
  <c r="AO53"/>
  <c r="W54" s="1"/>
  <c r="AM53"/>
  <c r="U54" s="1"/>
  <c r="AD199"/>
  <c r="L200" s="1"/>
  <c r="AL39"/>
  <c r="T40" s="1"/>
  <c r="AJ39"/>
  <c r="R40" s="1"/>
  <c r="AD191"/>
  <c r="L192" s="1"/>
  <c r="AL31"/>
  <c r="T32" s="1"/>
  <c r="AD111"/>
  <c r="L112" s="1"/>
  <c r="AJ31"/>
  <c r="R32" s="1"/>
  <c r="AD183"/>
  <c r="L184" s="1"/>
  <c r="AD103"/>
  <c r="L104" s="1"/>
  <c r="AL23"/>
  <c r="T24" s="1"/>
  <c r="AJ23"/>
  <c r="R24" s="1"/>
  <c r="AI23"/>
  <c r="Q24" s="1"/>
  <c r="AH44"/>
  <c r="P45" s="1"/>
  <c r="AP44"/>
  <c r="X45" s="1"/>
  <c r="AD45"/>
  <c r="L46" s="1"/>
  <c r="AD204"/>
  <c r="L205" s="1"/>
  <c r="AF44"/>
  <c r="N45" s="1"/>
  <c r="AN44"/>
  <c r="V45" s="1"/>
  <c r="AE41"/>
  <c r="M42" s="1"/>
  <c r="AO33"/>
  <c r="W34" s="1"/>
  <c r="AP43"/>
  <c r="X44" s="1"/>
  <c r="AG42"/>
  <c r="O43" s="1"/>
  <c r="AP35"/>
  <c r="X36" s="1"/>
  <c r="AF35"/>
  <c r="N36" s="1"/>
  <c r="AH33"/>
  <c r="P34" s="1"/>
  <c r="AP27"/>
  <c r="X28" s="1"/>
  <c r="AF27"/>
  <c r="N28" s="1"/>
  <c r="AG19"/>
  <c r="O20" s="1"/>
  <c r="AO17"/>
  <c r="W18" s="1"/>
  <c r="AJ204"/>
  <c r="R205" s="1"/>
  <c r="AG190"/>
  <c r="O191" s="1"/>
  <c r="AE10"/>
  <c r="AL52"/>
  <c r="T53" s="1"/>
  <c r="AN50"/>
  <c r="V51" s="1"/>
  <c r="AK213"/>
  <c r="S214" s="1"/>
  <c r="AO210"/>
  <c r="W211" s="1"/>
  <c r="AM132"/>
  <c r="U133" s="1"/>
  <c r="AE44"/>
  <c r="M45" s="1"/>
  <c r="AI42"/>
  <c r="Q43" s="1"/>
  <c r="AM39"/>
  <c r="U40" s="1"/>
  <c r="AO37"/>
  <c r="W38" s="1"/>
  <c r="AE37"/>
  <c r="M38" s="1"/>
  <c r="AG35"/>
  <c r="O36" s="1"/>
  <c r="AI34"/>
  <c r="Q35" s="1"/>
  <c r="AI33"/>
  <c r="Q34" s="1"/>
  <c r="AM31"/>
  <c r="U32" s="1"/>
  <c r="AO29"/>
  <c r="W30" s="1"/>
  <c r="AE29"/>
  <c r="M30" s="1"/>
  <c r="AG27"/>
  <c r="O28" s="1"/>
  <c r="AP25"/>
  <c r="X26" s="1"/>
  <c r="AH23"/>
  <c r="P24" s="1"/>
  <c r="AH21"/>
  <c r="P22" s="1"/>
  <c r="AH19"/>
  <c r="P20" s="1"/>
  <c r="AP17"/>
  <c r="X18" s="1"/>
  <c r="AD122"/>
  <c r="L123" s="1"/>
  <c r="AD113"/>
  <c r="L114" s="1"/>
  <c r="AD174"/>
  <c r="L175" s="1"/>
  <c r="AI203"/>
  <c r="Q204" s="1"/>
  <c r="AJ198"/>
  <c r="R199" s="1"/>
  <c r="AH190"/>
  <c r="P191" s="1"/>
  <c r="AL180"/>
  <c r="T181" s="1"/>
  <c r="AN175"/>
  <c r="V176" s="1"/>
  <c r="AE54"/>
  <c r="M55" s="1"/>
  <c r="AH69"/>
  <c r="P70" s="1"/>
  <c r="AI61"/>
  <c r="Q62" s="1"/>
  <c r="AN84"/>
  <c r="V85" s="1"/>
  <c r="AD200"/>
  <c r="L201" s="1"/>
  <c r="AH40"/>
  <c r="P41" s="1"/>
  <c r="AP40"/>
  <c r="X41" s="1"/>
  <c r="AD120"/>
  <c r="L121" s="1"/>
  <c r="AF40"/>
  <c r="N41" s="1"/>
  <c r="AN40"/>
  <c r="V41" s="1"/>
  <c r="AD112"/>
  <c r="L113" s="1"/>
  <c r="AH32"/>
  <c r="P33" s="1"/>
  <c r="AP32"/>
  <c r="X33" s="1"/>
  <c r="AF32"/>
  <c r="N33" s="1"/>
  <c r="AN32"/>
  <c r="V33" s="1"/>
  <c r="AD104"/>
  <c r="L105" s="1"/>
  <c r="AH24"/>
  <c r="P25" s="1"/>
  <c r="AP24"/>
  <c r="X25" s="1"/>
  <c r="AG24"/>
  <c r="O25" s="1"/>
  <c r="AO24"/>
  <c r="W25" s="1"/>
  <c r="AF24"/>
  <c r="N25" s="1"/>
  <c r="AN24"/>
  <c r="V25" s="1"/>
  <c r="AE24"/>
  <c r="M25" s="1"/>
  <c r="AM24"/>
  <c r="U25" s="1"/>
  <c r="AD96"/>
  <c r="L97" s="1"/>
  <c r="AE16"/>
  <c r="M17" s="1"/>
  <c r="AM16"/>
  <c r="U17" s="1"/>
  <c r="AH16"/>
  <c r="P17" s="1"/>
  <c r="AP16"/>
  <c r="X17" s="1"/>
  <c r="AO16"/>
  <c r="W17" s="1"/>
  <c r="AG16"/>
  <c r="O17" s="1"/>
  <c r="AD176"/>
  <c r="L177" s="1"/>
  <c r="AF16"/>
  <c r="N17" s="1"/>
  <c r="AN16"/>
  <c r="V17" s="1"/>
  <c r="AO174"/>
  <c r="W175" s="1"/>
  <c r="AO94"/>
  <c r="W95" s="1"/>
  <c r="AG204"/>
  <c r="O205" s="1"/>
  <c r="AG124"/>
  <c r="O125" s="1"/>
  <c r="AJ202"/>
  <c r="R203" s="1"/>
  <c r="AH195"/>
  <c r="P196" s="1"/>
  <c r="AH115"/>
  <c r="P116" s="1"/>
  <c r="AF130"/>
  <c r="N131" s="1"/>
  <c r="AL40"/>
  <c r="T41" s="1"/>
  <c r="AJ34"/>
  <c r="R35" s="1"/>
  <c r="AL32"/>
  <c r="T33" s="1"/>
  <c r="AI26"/>
  <c r="Q27" s="1"/>
  <c r="AE25"/>
  <c r="M26" s="1"/>
  <c r="AI18"/>
  <c r="Q19" s="1"/>
  <c r="AE17"/>
  <c r="M18" s="1"/>
  <c r="AH123"/>
  <c r="P124" s="1"/>
  <c r="AI116"/>
  <c r="Q117" s="1"/>
  <c r="AI195"/>
  <c r="Q196" s="1"/>
  <c r="AD184"/>
  <c r="L185" s="1"/>
  <c r="AF54"/>
  <c r="N55" s="1"/>
  <c r="AI69"/>
  <c r="Q70" s="1"/>
  <c r="AJ61"/>
  <c r="R62" s="1"/>
  <c r="AJ77"/>
  <c r="R78" s="1"/>
  <c r="AL41"/>
  <c r="T42" s="1"/>
  <c r="AJ41"/>
  <c r="R42" s="1"/>
  <c r="AE119"/>
  <c r="M120" s="1"/>
  <c r="AG197"/>
  <c r="O198" s="1"/>
  <c r="AE190"/>
  <c r="M191" s="1"/>
  <c r="AE110"/>
  <c r="M111" s="1"/>
  <c r="AG109"/>
  <c r="O110" s="1"/>
  <c r="AG189"/>
  <c r="O190" s="1"/>
  <c r="AI107"/>
  <c r="Q108" s="1"/>
  <c r="AG84"/>
  <c r="O85" s="1"/>
  <c r="AO84"/>
  <c r="W85" s="1"/>
  <c r="AD85"/>
  <c r="L86" s="1"/>
  <c r="AK84"/>
  <c r="S85" s="1"/>
  <c r="AF84"/>
  <c r="N85" s="1"/>
  <c r="AJ84"/>
  <c r="R85" s="1"/>
  <c r="AI84"/>
  <c r="Q85" s="1"/>
  <c r="AH84"/>
  <c r="P85" s="1"/>
  <c r="AG76"/>
  <c r="O77" s="1"/>
  <c r="AO76"/>
  <c r="W77" s="1"/>
  <c r="AK76"/>
  <c r="S77" s="1"/>
  <c r="AF76"/>
  <c r="N77" s="1"/>
  <c r="AN76"/>
  <c r="V77" s="1"/>
  <c r="AL76"/>
  <c r="T77" s="1"/>
  <c r="AJ76"/>
  <c r="R77" s="1"/>
  <c r="AI76"/>
  <c r="Q77" s="1"/>
  <c r="AH76"/>
  <c r="P77" s="1"/>
  <c r="AG68"/>
  <c r="O69" s="1"/>
  <c r="AO68"/>
  <c r="W69" s="1"/>
  <c r="AK68"/>
  <c r="S69" s="1"/>
  <c r="AN68"/>
  <c r="V69" s="1"/>
  <c r="AH68"/>
  <c r="P69" s="1"/>
  <c r="AF68"/>
  <c r="N69" s="1"/>
  <c r="AE68"/>
  <c r="M69" s="1"/>
  <c r="AP68"/>
  <c r="X69" s="1"/>
  <c r="AG60"/>
  <c r="O61" s="1"/>
  <c r="AO60"/>
  <c r="W61" s="1"/>
  <c r="AK60"/>
  <c r="S61" s="1"/>
  <c r="AN60"/>
  <c r="V61" s="1"/>
  <c r="AH60"/>
  <c r="P61" s="1"/>
  <c r="AF60"/>
  <c r="N61" s="1"/>
  <c r="AE60"/>
  <c r="M61" s="1"/>
  <c r="AP60"/>
  <c r="X61" s="1"/>
  <c r="AM41"/>
  <c r="U42" s="1"/>
  <c r="AM40"/>
  <c r="U41" s="1"/>
  <c r="AM33"/>
  <c r="U34" s="1"/>
  <c r="AM32"/>
  <c r="U33" s="1"/>
  <c r="AJ26"/>
  <c r="R27" s="1"/>
  <c r="AF25"/>
  <c r="N26" s="1"/>
  <c r="AJ18"/>
  <c r="R19" s="1"/>
  <c r="AF17"/>
  <c r="N18" s="1"/>
  <c r="AE118"/>
  <c r="M119" s="1"/>
  <c r="AJ116"/>
  <c r="R117" s="1"/>
  <c r="AP109"/>
  <c r="X110" s="1"/>
  <c r="AG108"/>
  <c r="O109" s="1"/>
  <c r="AD105"/>
  <c r="L106" s="1"/>
  <c r="AI189"/>
  <c r="Q190" s="1"/>
  <c r="AM179"/>
  <c r="U180" s="1"/>
  <c r="AM54"/>
  <c r="U55" s="1"/>
  <c r="AM18"/>
  <c r="U19" s="1"/>
  <c r="AH18"/>
  <c r="P19" s="1"/>
  <c r="AP18"/>
  <c r="X19" s="1"/>
  <c r="AO18"/>
  <c r="W19" s="1"/>
  <c r="AD98"/>
  <c r="L99" s="1"/>
  <c r="AG18"/>
  <c r="O19" s="1"/>
  <c r="AF18"/>
  <c r="N19" s="1"/>
  <c r="AN18"/>
  <c r="V19" s="1"/>
  <c r="AE18"/>
  <c r="M19" s="1"/>
  <c r="AP119"/>
  <c r="X120" s="1"/>
  <c r="AF119"/>
  <c r="N120" s="1"/>
  <c r="AP191"/>
  <c r="X192" s="1"/>
  <c r="AP111"/>
  <c r="X112" s="1"/>
  <c r="AH109"/>
  <c r="P110" s="1"/>
  <c r="AH189"/>
  <c r="P190" s="1"/>
  <c r="AJ108"/>
  <c r="R109" s="1"/>
  <c r="AJ188"/>
  <c r="R189" s="1"/>
  <c r="AO101"/>
  <c r="W102" s="1"/>
  <c r="AO181"/>
  <c r="W182" s="1"/>
  <c r="AK55"/>
  <c r="S56" s="1"/>
  <c r="AG55"/>
  <c r="O56" s="1"/>
  <c r="AO55"/>
  <c r="W56" s="1"/>
  <c r="AJ55"/>
  <c r="R56" s="1"/>
  <c r="AN55"/>
  <c r="V56" s="1"/>
  <c r="AM55"/>
  <c r="U56" s="1"/>
  <c r="AL55"/>
  <c r="T56" s="1"/>
  <c r="AK77"/>
  <c r="S78" s="1"/>
  <c r="AG77"/>
  <c r="O78" s="1"/>
  <c r="AO77"/>
  <c r="W78" s="1"/>
  <c r="AE77"/>
  <c r="M78" s="1"/>
  <c r="AP77"/>
  <c r="X78" s="1"/>
  <c r="AI77"/>
  <c r="Q78" s="1"/>
  <c r="AH77"/>
  <c r="P78" s="1"/>
  <c r="AF77"/>
  <c r="N78" s="1"/>
  <c r="AK69"/>
  <c r="S70" s="1"/>
  <c r="AG69"/>
  <c r="O70" s="1"/>
  <c r="AO69"/>
  <c r="W70" s="1"/>
  <c r="AM69"/>
  <c r="U70" s="1"/>
  <c r="AF69"/>
  <c r="N70" s="1"/>
  <c r="AE69"/>
  <c r="M70" s="1"/>
  <c r="AP69"/>
  <c r="X70" s="1"/>
  <c r="AN69"/>
  <c r="V70" s="1"/>
  <c r="AK61"/>
  <c r="S62" s="1"/>
  <c r="AG61"/>
  <c r="O62" s="1"/>
  <c r="AO61"/>
  <c r="W62" s="1"/>
  <c r="AM61"/>
  <c r="U62" s="1"/>
  <c r="AF61"/>
  <c r="N62" s="1"/>
  <c r="AE61"/>
  <c r="M62" s="1"/>
  <c r="AP61"/>
  <c r="X62" s="1"/>
  <c r="AN61"/>
  <c r="V62" s="1"/>
  <c r="AL42"/>
  <c r="T43" s="1"/>
  <c r="AN41"/>
  <c r="V42" s="1"/>
  <c r="AN33"/>
  <c r="V34" s="1"/>
  <c r="AO32"/>
  <c r="W33" s="1"/>
  <c r="AG17"/>
  <c r="O18" s="1"/>
  <c r="AD121"/>
  <c r="L122" s="1"/>
  <c r="AN119"/>
  <c r="V120" s="1"/>
  <c r="AG118"/>
  <c r="O119" s="1"/>
  <c r="AI108"/>
  <c r="Q109" s="1"/>
  <c r="AN101"/>
  <c r="V102" s="1"/>
  <c r="AN179"/>
  <c r="V180" s="1"/>
  <c r="AL69"/>
  <c r="T70" s="1"/>
  <c r="AI60"/>
  <c r="Q61" s="1"/>
  <c r="AF55"/>
  <c r="N56" s="1"/>
  <c r="AM77"/>
  <c r="U78" s="1"/>
  <c r="AD203"/>
  <c r="L204" s="1"/>
  <c r="AL43"/>
  <c r="T44" s="1"/>
  <c r="AD123"/>
  <c r="L124" s="1"/>
  <c r="AJ43"/>
  <c r="R44" s="1"/>
  <c r="AK54"/>
  <c r="S55" s="1"/>
  <c r="AG54"/>
  <c r="O55" s="1"/>
  <c r="AO54"/>
  <c r="W55" s="1"/>
  <c r="AH54"/>
  <c r="P55" s="1"/>
  <c r="AL54"/>
  <c r="T55" s="1"/>
  <c r="AJ54"/>
  <c r="R55" s="1"/>
  <c r="AI54"/>
  <c r="Q55" s="1"/>
  <c r="AG78"/>
  <c r="O79" s="1"/>
  <c r="AO78"/>
  <c r="W79" s="1"/>
  <c r="AK78"/>
  <c r="S79" s="1"/>
  <c r="AN78"/>
  <c r="V79" s="1"/>
  <c r="AH78"/>
  <c r="P79" s="1"/>
  <c r="AF78"/>
  <c r="N79" s="1"/>
  <c r="AE78"/>
  <c r="M79" s="1"/>
  <c r="AP78"/>
  <c r="X79" s="1"/>
  <c r="AG70"/>
  <c r="O71" s="1"/>
  <c r="AO70"/>
  <c r="W71" s="1"/>
  <c r="AK70"/>
  <c r="S71" s="1"/>
  <c r="AL70"/>
  <c r="T71" s="1"/>
  <c r="AE70"/>
  <c r="M71" s="1"/>
  <c r="AP70"/>
  <c r="X71" s="1"/>
  <c r="AN70"/>
  <c r="V71" s="1"/>
  <c r="AM70"/>
  <c r="U71" s="1"/>
  <c r="AG62"/>
  <c r="O63" s="1"/>
  <c r="AO62"/>
  <c r="W63" s="1"/>
  <c r="AK62"/>
  <c r="S63" s="1"/>
  <c r="AL62"/>
  <c r="T63" s="1"/>
  <c r="AE62"/>
  <c r="M63" s="1"/>
  <c r="AP62"/>
  <c r="X63" s="1"/>
  <c r="AN62"/>
  <c r="V63" s="1"/>
  <c r="AM62"/>
  <c r="U63" s="1"/>
  <c r="AL34"/>
  <c r="T35" s="1"/>
  <c r="AE40"/>
  <c r="M41" s="1"/>
  <c r="AE32"/>
  <c r="M33" s="1"/>
  <c r="AF191"/>
  <c r="N192" s="1"/>
  <c r="AP54"/>
  <c r="X55" s="1"/>
  <c r="AF70"/>
  <c r="N71" s="1"/>
  <c r="AI68"/>
  <c r="Q69" s="1"/>
  <c r="AH62"/>
  <c r="P63" s="1"/>
  <c r="AJ60"/>
  <c r="R61" s="1"/>
  <c r="AH55"/>
  <c r="P56" s="1"/>
  <c r="AI25"/>
  <c r="Q26" s="1"/>
  <c r="AL25"/>
  <c r="T26" s="1"/>
  <c r="AD185"/>
  <c r="L186" s="1"/>
  <c r="AJ25"/>
  <c r="R26" s="1"/>
  <c r="AH42"/>
  <c r="P43" s="1"/>
  <c r="AP42"/>
  <c r="X43" s="1"/>
  <c r="AF42"/>
  <c r="N43" s="1"/>
  <c r="AN42"/>
  <c r="V43" s="1"/>
  <c r="AD179"/>
  <c r="L180" s="1"/>
  <c r="AL19"/>
  <c r="T20" s="1"/>
  <c r="AJ19"/>
  <c r="R20" s="1"/>
  <c r="AI19"/>
  <c r="Q20" s="1"/>
  <c r="AH199"/>
  <c r="P200" s="1"/>
  <c r="AH119"/>
  <c r="P120" s="1"/>
  <c r="AE101"/>
  <c r="M102" s="1"/>
  <c r="AE181"/>
  <c r="M182" s="1"/>
  <c r="AK21"/>
  <c r="S22" s="1"/>
  <c r="AM43"/>
  <c r="U44" s="1"/>
  <c r="AM35"/>
  <c r="U36" s="1"/>
  <c r="AM27"/>
  <c r="U28" s="1"/>
  <c r="AL18"/>
  <c r="T19" s="1"/>
  <c r="AP103"/>
  <c r="X104" s="1"/>
  <c r="AG199"/>
  <c r="O200" s="1"/>
  <c r="AD210"/>
  <c r="L211" s="1"/>
  <c r="AO42"/>
  <c r="W43" s="1"/>
  <c r="AF41"/>
  <c r="N42" s="1"/>
  <c r="AN35"/>
  <c r="V36" s="1"/>
  <c r="AF33"/>
  <c r="N34" s="1"/>
  <c r="AO26"/>
  <c r="W27" s="1"/>
  <c r="AO118"/>
  <c r="W119" s="1"/>
  <c r="AJ68"/>
  <c r="R69" s="1"/>
  <c r="AI62"/>
  <c r="Q63" s="1"/>
  <c r="AL60"/>
  <c r="T61" s="1"/>
  <c r="AI55"/>
  <c r="Q56" s="1"/>
  <c r="AE84"/>
  <c r="M85" s="1"/>
  <c r="AI78"/>
  <c r="Q79" s="1"/>
  <c r="AG80"/>
  <c r="O81" s="1"/>
  <c r="AO80"/>
  <c r="W81" s="1"/>
  <c r="AK80"/>
  <c r="S81" s="1"/>
  <c r="AG72"/>
  <c r="O73" s="1"/>
  <c r="AO72"/>
  <c r="W73" s="1"/>
  <c r="AK72"/>
  <c r="S73" s="1"/>
  <c r="AG64"/>
  <c r="O65" s="1"/>
  <c r="AO64"/>
  <c r="W65" s="1"/>
  <c r="AK64"/>
  <c r="S65" s="1"/>
  <c r="AG56"/>
  <c r="O57" s="1"/>
  <c r="AO56"/>
  <c r="W57" s="1"/>
  <c r="AK56"/>
  <c r="S57" s="1"/>
  <c r="AL219"/>
  <c r="T220" s="1"/>
  <c r="AI219"/>
  <c r="Q220" s="1"/>
  <c r="AG219"/>
  <c r="O220" s="1"/>
  <c r="AO219"/>
  <c r="W220" s="1"/>
  <c r="AE219"/>
  <c r="M220" s="1"/>
  <c r="AM219"/>
  <c r="U220" s="1"/>
  <c r="AH240"/>
  <c r="P241" s="1"/>
  <c r="AP240"/>
  <c r="X241" s="1"/>
  <c r="AE240"/>
  <c r="M241" s="1"/>
  <c r="AM240"/>
  <c r="U241" s="1"/>
  <c r="AK240"/>
  <c r="S241" s="1"/>
  <c r="AI240"/>
  <c r="Q241" s="1"/>
  <c r="AH232"/>
  <c r="P233" s="1"/>
  <c r="AP232"/>
  <c r="X233" s="1"/>
  <c r="AE232"/>
  <c r="M233" s="1"/>
  <c r="AM232"/>
  <c r="U233" s="1"/>
  <c r="AK232"/>
  <c r="S233" s="1"/>
  <c r="AI232"/>
  <c r="Q233" s="1"/>
  <c r="AH224"/>
  <c r="P225" s="1"/>
  <c r="AP224"/>
  <c r="X225" s="1"/>
  <c r="AE224"/>
  <c r="M225" s="1"/>
  <c r="AM224"/>
  <c r="U225" s="1"/>
  <c r="AK224"/>
  <c r="S225" s="1"/>
  <c r="AI224"/>
  <c r="Q225" s="1"/>
  <c r="AL49"/>
  <c r="T50" s="1"/>
  <c r="AL51"/>
  <c r="T52" s="1"/>
  <c r="AD211"/>
  <c r="L212" s="1"/>
  <c r="AN38"/>
  <c r="V39" s="1"/>
  <c r="AF38"/>
  <c r="N39" s="1"/>
  <c r="AN36"/>
  <c r="V37" s="1"/>
  <c r="AF36"/>
  <c r="N37" s="1"/>
  <c r="AN30"/>
  <c r="V31" s="1"/>
  <c r="AF30"/>
  <c r="N31" s="1"/>
  <c r="AN28"/>
  <c r="V29" s="1"/>
  <c r="AF28"/>
  <c r="N29" s="1"/>
  <c r="AN22"/>
  <c r="V23" s="1"/>
  <c r="AF22"/>
  <c r="N23" s="1"/>
  <c r="AN20"/>
  <c r="V21" s="1"/>
  <c r="AF20"/>
  <c r="N21" s="1"/>
  <c r="AJ15"/>
  <c r="R16" s="1"/>
  <c r="AD102"/>
  <c r="L103" s="1"/>
  <c r="AJ72"/>
  <c r="R73" s="1"/>
  <c r="AJ64"/>
  <c r="R65" s="1"/>
  <c r="AJ56"/>
  <c r="R57" s="1"/>
  <c r="AM80"/>
  <c r="U81" s="1"/>
  <c r="AM165"/>
  <c r="U166" s="1"/>
  <c r="AL159"/>
  <c r="T160" s="1"/>
  <c r="AJ157"/>
  <c r="R158" s="1"/>
  <c r="AL152"/>
  <c r="T153" s="1"/>
  <c r="AH151"/>
  <c r="P152" s="1"/>
  <c r="AE149"/>
  <c r="M150" s="1"/>
  <c r="AH144"/>
  <c r="P145" s="1"/>
  <c r="AP135"/>
  <c r="X136" s="1"/>
  <c r="AN245"/>
  <c r="V246" s="1"/>
  <c r="AF243"/>
  <c r="N244" s="1"/>
  <c r="AO240"/>
  <c r="W241" s="1"/>
  <c r="AG238"/>
  <c r="O239" s="1"/>
  <c r="AL232"/>
  <c r="T233" s="1"/>
  <c r="AN227"/>
  <c r="V228" s="1"/>
  <c r="AG224"/>
  <c r="O225" s="1"/>
  <c r="AO222"/>
  <c r="W223" s="1"/>
  <c r="AJ219"/>
  <c r="R220" s="1"/>
  <c r="AK81"/>
  <c r="S82" s="1"/>
  <c r="AG81"/>
  <c r="O82" s="1"/>
  <c r="AO81"/>
  <c r="W82" s="1"/>
  <c r="AF73"/>
  <c r="N74" s="1"/>
  <c r="AN73"/>
  <c r="V74" s="1"/>
  <c r="AK73"/>
  <c r="S74" s="1"/>
  <c r="AI73"/>
  <c r="Q74" s="1"/>
  <c r="AG73"/>
  <c r="O74" s="1"/>
  <c r="AO73"/>
  <c r="W74" s="1"/>
  <c r="AK65"/>
  <c r="S66" s="1"/>
  <c r="AG65"/>
  <c r="O66" s="1"/>
  <c r="AO65"/>
  <c r="W66" s="1"/>
  <c r="AK57"/>
  <c r="S58" s="1"/>
  <c r="AG57"/>
  <c r="O58" s="1"/>
  <c r="AO57"/>
  <c r="W58" s="1"/>
  <c r="AJ65"/>
  <c r="R66" s="1"/>
  <c r="AJ57"/>
  <c r="R58" s="1"/>
  <c r="AM81"/>
  <c r="U82" s="1"/>
  <c r="AJ73"/>
  <c r="R74" s="1"/>
  <c r="AP165"/>
  <c r="X166" s="1"/>
  <c r="AM159"/>
  <c r="U160" s="1"/>
  <c r="AL157"/>
  <c r="T158" s="1"/>
  <c r="AN152"/>
  <c r="V153" s="1"/>
  <c r="AJ151"/>
  <c r="R152" s="1"/>
  <c r="AH149"/>
  <c r="P150" s="1"/>
  <c r="AI144"/>
  <c r="Q145" s="1"/>
  <c r="AE143"/>
  <c r="M144" s="1"/>
  <c r="AF136"/>
  <c r="N137" s="1"/>
  <c r="AH243"/>
  <c r="P244" s="1"/>
  <c r="AJ238"/>
  <c r="R239" s="1"/>
  <c r="AF230"/>
  <c r="N231" s="1"/>
  <c r="AG82"/>
  <c r="O83" s="1"/>
  <c r="AO82"/>
  <c r="W83" s="1"/>
  <c r="AK82"/>
  <c r="S83" s="1"/>
  <c r="AG74"/>
  <c r="O75" s="1"/>
  <c r="AO74"/>
  <c r="W75" s="1"/>
  <c r="AE74"/>
  <c r="M75" s="1"/>
  <c r="AK74"/>
  <c r="S75" s="1"/>
  <c r="AG66"/>
  <c r="O67" s="1"/>
  <c r="AO66"/>
  <c r="W67" s="1"/>
  <c r="AK66"/>
  <c r="S67" s="1"/>
  <c r="AG58"/>
  <c r="O59" s="1"/>
  <c r="AO58"/>
  <c r="W59" s="1"/>
  <c r="AK58"/>
  <c r="S59" s="1"/>
  <c r="AF163"/>
  <c r="N164" s="1"/>
  <c r="AN163"/>
  <c r="V164" s="1"/>
  <c r="AK163"/>
  <c r="S164" s="1"/>
  <c r="AI163"/>
  <c r="Q164" s="1"/>
  <c r="AG163"/>
  <c r="O164" s="1"/>
  <c r="AO163"/>
  <c r="W164" s="1"/>
  <c r="AF155"/>
  <c r="N156" s="1"/>
  <c r="AN155"/>
  <c r="V156" s="1"/>
  <c r="AK155"/>
  <c r="S156" s="1"/>
  <c r="AI155"/>
  <c r="Q156" s="1"/>
  <c r="AG155"/>
  <c r="O156" s="1"/>
  <c r="AO155"/>
  <c r="W156" s="1"/>
  <c r="AF147"/>
  <c r="N148" s="1"/>
  <c r="AN147"/>
  <c r="V148" s="1"/>
  <c r="AK147"/>
  <c r="S148" s="1"/>
  <c r="AI147"/>
  <c r="Q148" s="1"/>
  <c r="AG147"/>
  <c r="O148" s="1"/>
  <c r="AO147"/>
  <c r="W148" s="1"/>
  <c r="AF139"/>
  <c r="N140" s="1"/>
  <c r="AN139"/>
  <c r="V140" s="1"/>
  <c r="AK139"/>
  <c r="S140" s="1"/>
  <c r="AI139"/>
  <c r="Q140" s="1"/>
  <c r="AG139"/>
  <c r="O140" s="1"/>
  <c r="AO139"/>
  <c r="W140" s="1"/>
  <c r="AL214"/>
  <c r="T215" s="1"/>
  <c r="AI214"/>
  <c r="Q215" s="1"/>
  <c r="AG214"/>
  <c r="O215" s="1"/>
  <c r="AO214"/>
  <c r="W215" s="1"/>
  <c r="AE214"/>
  <c r="M215" s="1"/>
  <c r="AM214"/>
  <c r="U215" s="1"/>
  <c r="AH242"/>
  <c r="P243" s="1"/>
  <c r="AP242"/>
  <c r="X243" s="1"/>
  <c r="AE242"/>
  <c r="M243" s="1"/>
  <c r="AM242"/>
  <c r="U243" s="1"/>
  <c r="AK242"/>
  <c r="S243" s="1"/>
  <c r="AI242"/>
  <c r="Q243" s="1"/>
  <c r="AH234"/>
  <c r="P235" s="1"/>
  <c r="AP234"/>
  <c r="X235" s="1"/>
  <c r="AE234"/>
  <c r="M235" s="1"/>
  <c r="AM234"/>
  <c r="U235" s="1"/>
  <c r="AK234"/>
  <c r="S235" s="1"/>
  <c r="AI234"/>
  <c r="Q235" s="1"/>
  <c r="AH226"/>
  <c r="P227" s="1"/>
  <c r="AP226"/>
  <c r="X227" s="1"/>
  <c r="AE226"/>
  <c r="M227" s="1"/>
  <c r="AM226"/>
  <c r="U227" s="1"/>
  <c r="AK226"/>
  <c r="S227" s="1"/>
  <c r="AI226"/>
  <c r="Q227" s="1"/>
  <c r="AI49"/>
  <c r="Q50" s="1"/>
  <c r="AN51"/>
  <c r="V52" s="1"/>
  <c r="AP38"/>
  <c r="X39" s="1"/>
  <c r="AP36"/>
  <c r="X37" s="1"/>
  <c r="AH36"/>
  <c r="P37" s="1"/>
  <c r="AP30"/>
  <c r="X31" s="1"/>
  <c r="AP28"/>
  <c r="X29" s="1"/>
  <c r="AH28"/>
  <c r="P29" s="1"/>
  <c r="AP22"/>
  <c r="X23" s="1"/>
  <c r="AP20"/>
  <c r="X21" s="1"/>
  <c r="AH20"/>
  <c r="P21" s="1"/>
  <c r="AL15"/>
  <c r="T16" s="1"/>
  <c r="AI175"/>
  <c r="Q176" s="1"/>
  <c r="AM72"/>
  <c r="U73" s="1"/>
  <c r="AJ66"/>
  <c r="R67" s="1"/>
  <c r="AL65"/>
  <c r="T66" s="1"/>
  <c r="AM64"/>
  <c r="U65" s="1"/>
  <c r="AJ58"/>
  <c r="R59" s="1"/>
  <c r="AL57"/>
  <c r="T58" s="1"/>
  <c r="AM56"/>
  <c r="U57" s="1"/>
  <c r="AM82"/>
  <c r="U83" s="1"/>
  <c r="AN81"/>
  <c r="V82" s="1"/>
  <c r="AP80"/>
  <c r="X81" s="1"/>
  <c r="AE80"/>
  <c r="M81" s="1"/>
  <c r="AM74"/>
  <c r="U75" s="1"/>
  <c r="AL73"/>
  <c r="T74" s="1"/>
  <c r="AJ163"/>
  <c r="R164" s="1"/>
  <c r="AP159"/>
  <c r="X160" s="1"/>
  <c r="AM157"/>
  <c r="U158" s="1"/>
  <c r="AE155"/>
  <c r="M156" s="1"/>
  <c r="AL151"/>
  <c r="T152" s="1"/>
  <c r="AJ149"/>
  <c r="R150" s="1"/>
  <c r="AH143"/>
  <c r="P144" s="1"/>
  <c r="AE141"/>
  <c r="M142" s="1"/>
  <c r="AM139"/>
  <c r="U140" s="1"/>
  <c r="AF242"/>
  <c r="N243" s="1"/>
  <c r="AL238"/>
  <c r="T239" s="1"/>
  <c r="AO232"/>
  <c r="W233" s="1"/>
  <c r="AG230"/>
  <c r="O231" s="1"/>
  <c r="AN226"/>
  <c r="V227" s="1"/>
  <c r="AL224"/>
  <c r="T225" s="1"/>
  <c r="AN219"/>
  <c r="V220" s="1"/>
  <c r="AF217"/>
  <c r="N218" s="1"/>
  <c r="AL243"/>
  <c r="T244" s="1"/>
  <c r="AI243"/>
  <c r="Q244" s="1"/>
  <c r="AG243"/>
  <c r="O244" s="1"/>
  <c r="AO243"/>
  <c r="W244" s="1"/>
  <c r="AE243"/>
  <c r="M244" s="1"/>
  <c r="AM243"/>
  <c r="U244" s="1"/>
  <c r="AL235"/>
  <c r="T236" s="1"/>
  <c r="AI235"/>
  <c r="Q236" s="1"/>
  <c r="AG235"/>
  <c r="O236" s="1"/>
  <c r="AO235"/>
  <c r="W236" s="1"/>
  <c r="AE235"/>
  <c r="M236" s="1"/>
  <c r="AM235"/>
  <c r="U236" s="1"/>
  <c r="AL227"/>
  <c r="T228" s="1"/>
  <c r="AI227"/>
  <c r="Q228" s="1"/>
  <c r="AG227"/>
  <c r="O228" s="1"/>
  <c r="AO227"/>
  <c r="W228" s="1"/>
  <c r="AE227"/>
  <c r="M228" s="1"/>
  <c r="AM227"/>
  <c r="U228" s="1"/>
  <c r="AL245"/>
  <c r="T246" s="1"/>
  <c r="AI245"/>
  <c r="Q246" s="1"/>
  <c r="AD246"/>
  <c r="L247" s="1"/>
  <c r="AG245"/>
  <c r="O246" s="1"/>
  <c r="AO245"/>
  <c r="W246" s="1"/>
  <c r="AE245"/>
  <c r="M246" s="1"/>
  <c r="AM245"/>
  <c r="U246" s="1"/>
  <c r="AM151"/>
  <c r="U152" s="1"/>
  <c r="AJ143"/>
  <c r="R144" s="1"/>
  <c r="AK243"/>
  <c r="S244" s="1"/>
  <c r="AN238"/>
  <c r="V239" s="1"/>
  <c r="AH235"/>
  <c r="P236" s="1"/>
  <c r="AJ230"/>
  <c r="R231" s="1"/>
  <c r="AF222"/>
  <c r="N223" s="1"/>
  <c r="AH217"/>
  <c r="P218" s="1"/>
  <c r="AF135"/>
  <c r="N136" s="1"/>
  <c r="AN135"/>
  <c r="V136" s="1"/>
  <c r="AK135"/>
  <c r="S136" s="1"/>
  <c r="AI135"/>
  <c r="Q136" s="1"/>
  <c r="AG135"/>
  <c r="O136" s="1"/>
  <c r="AO135"/>
  <c r="W136" s="1"/>
  <c r="AF157"/>
  <c r="N158" s="1"/>
  <c r="AN157"/>
  <c r="V158" s="1"/>
  <c r="AK157"/>
  <c r="S158" s="1"/>
  <c r="AI157"/>
  <c r="Q158" s="1"/>
  <c r="AG157"/>
  <c r="O158" s="1"/>
  <c r="AO157"/>
  <c r="W158" s="1"/>
  <c r="AF149"/>
  <c r="N150" s="1"/>
  <c r="AN149"/>
  <c r="V150" s="1"/>
  <c r="AK149"/>
  <c r="S150" s="1"/>
  <c r="AI149"/>
  <c r="Q150" s="1"/>
  <c r="AG149"/>
  <c r="O150" s="1"/>
  <c r="AO149"/>
  <c r="W150" s="1"/>
  <c r="AF141"/>
  <c r="N142" s="1"/>
  <c r="AN141"/>
  <c r="V142" s="1"/>
  <c r="AK141"/>
  <c r="S142" s="1"/>
  <c r="AI141"/>
  <c r="Q142" s="1"/>
  <c r="AG141"/>
  <c r="O142" s="1"/>
  <c r="AO141"/>
  <c r="W142" s="1"/>
  <c r="AE165"/>
  <c r="M166" s="1"/>
  <c r="AM149"/>
  <c r="U150" s="1"/>
  <c r="AL143"/>
  <c r="T144" s="1"/>
  <c r="AJ141"/>
  <c r="R142" s="1"/>
  <c r="AH135"/>
  <c r="P136" s="1"/>
  <c r="AF245"/>
  <c r="N246" s="1"/>
  <c r="AN243"/>
  <c r="V244" s="1"/>
  <c r="AJ235"/>
  <c r="R236" s="1"/>
  <c r="AL230"/>
  <c r="T231" s="1"/>
  <c r="AF227"/>
  <c r="N228" s="1"/>
  <c r="AG222"/>
  <c r="O223" s="1"/>
  <c r="AJ217"/>
  <c r="R218" s="1"/>
  <c r="AP149"/>
  <c r="X150" s="1"/>
  <c r="AL141"/>
  <c r="T142" s="1"/>
  <c r="AJ135"/>
  <c r="R136" s="1"/>
  <c r="AH245"/>
  <c r="P246" s="1"/>
  <c r="AP243"/>
  <c r="X244" s="1"/>
  <c r="AK235"/>
  <c r="S236" s="1"/>
  <c r="AH227"/>
  <c r="P228" s="1"/>
  <c r="AF159"/>
  <c r="N160" s="1"/>
  <c r="AN159"/>
  <c r="V160" s="1"/>
  <c r="AK159"/>
  <c r="S160" s="1"/>
  <c r="AI159"/>
  <c r="Q160" s="1"/>
  <c r="AG159"/>
  <c r="O160" s="1"/>
  <c r="AO159"/>
  <c r="W160" s="1"/>
  <c r="AF151"/>
  <c r="N152" s="1"/>
  <c r="AN151"/>
  <c r="V152" s="1"/>
  <c r="AK151"/>
  <c r="S152" s="1"/>
  <c r="AI151"/>
  <c r="Q152" s="1"/>
  <c r="AG151"/>
  <c r="O152" s="1"/>
  <c r="AO151"/>
  <c r="W152" s="1"/>
  <c r="AF143"/>
  <c r="N144" s="1"/>
  <c r="AN143"/>
  <c r="V144" s="1"/>
  <c r="AK143"/>
  <c r="S144" s="1"/>
  <c r="AI143"/>
  <c r="Q144" s="1"/>
  <c r="AG143"/>
  <c r="O144" s="1"/>
  <c r="AO143"/>
  <c r="W144" s="1"/>
  <c r="AF165"/>
  <c r="N166" s="1"/>
  <c r="AN165"/>
  <c r="V166" s="1"/>
  <c r="AK165"/>
  <c r="S166" s="1"/>
  <c r="AI165"/>
  <c r="Q166" s="1"/>
  <c r="AD166"/>
  <c r="L167" s="1"/>
  <c r="AG165"/>
  <c r="O166" s="1"/>
  <c r="AO165"/>
  <c r="W166" s="1"/>
  <c r="AL217"/>
  <c r="T218" s="1"/>
  <c r="AI217"/>
  <c r="Q218" s="1"/>
  <c r="AG217"/>
  <c r="O218" s="1"/>
  <c r="AO217"/>
  <c r="W218" s="1"/>
  <c r="AE217"/>
  <c r="M218" s="1"/>
  <c r="AM217"/>
  <c r="U218" s="1"/>
  <c r="AH238"/>
  <c r="P239" s="1"/>
  <c r="AP238"/>
  <c r="X239" s="1"/>
  <c r="AE238"/>
  <c r="M239" s="1"/>
  <c r="AM238"/>
  <c r="U239" s="1"/>
  <c r="AK238"/>
  <c r="S239" s="1"/>
  <c r="AI238"/>
  <c r="Q239" s="1"/>
  <c r="AH230"/>
  <c r="P231" s="1"/>
  <c r="AP230"/>
  <c r="X231" s="1"/>
  <c r="AE230"/>
  <c r="M231" s="1"/>
  <c r="AM230"/>
  <c r="U231" s="1"/>
  <c r="AK230"/>
  <c r="S231" s="1"/>
  <c r="AI230"/>
  <c r="Q231" s="1"/>
  <c r="AH222"/>
  <c r="P223" s="1"/>
  <c r="AP222"/>
  <c r="X223" s="1"/>
  <c r="AE222"/>
  <c r="M223" s="1"/>
  <c r="AM222"/>
  <c r="U223" s="1"/>
  <c r="AK222"/>
  <c r="S223" s="1"/>
  <c r="AI222"/>
  <c r="Q223" s="1"/>
  <c r="AJ165"/>
  <c r="R166" s="1"/>
  <c r="AH159"/>
  <c r="P160" s="1"/>
  <c r="AE157"/>
  <c r="M158" s="1"/>
  <c r="AP143"/>
  <c r="X144" s="1"/>
  <c r="AM141"/>
  <c r="U142" s="1"/>
  <c r="AL135"/>
  <c r="T136" s="1"/>
  <c r="AN235"/>
  <c r="V236" s="1"/>
  <c r="AO230"/>
  <c r="W231" s="1"/>
  <c r="AJ227"/>
  <c r="R228" s="1"/>
  <c r="AL222"/>
  <c r="T223" s="1"/>
  <c r="AN217"/>
  <c r="V218" s="1"/>
  <c r="AJ160"/>
  <c r="R161" s="1"/>
  <c r="AG160"/>
  <c r="O161" s="1"/>
  <c r="AO160"/>
  <c r="W161" s="1"/>
  <c r="AE160"/>
  <c r="M161" s="1"/>
  <c r="AM160"/>
  <c r="U161" s="1"/>
  <c r="AK160"/>
  <c r="S161" s="1"/>
  <c r="AJ152"/>
  <c r="R153" s="1"/>
  <c r="AG152"/>
  <c r="O153" s="1"/>
  <c r="AO152"/>
  <c r="W153" s="1"/>
  <c r="AE152"/>
  <c r="M153" s="1"/>
  <c r="AM152"/>
  <c r="U153" s="1"/>
  <c r="AK152"/>
  <c r="S153" s="1"/>
  <c r="AJ144"/>
  <c r="R145" s="1"/>
  <c r="AG144"/>
  <c r="O145" s="1"/>
  <c r="AO144"/>
  <c r="W145" s="1"/>
  <c r="AE144"/>
  <c r="M145" s="1"/>
  <c r="AM144"/>
  <c r="U145" s="1"/>
  <c r="AK144"/>
  <c r="S145" s="1"/>
  <c r="AJ136"/>
  <c r="R137" s="1"/>
  <c r="AG136"/>
  <c r="O137" s="1"/>
  <c r="AO136"/>
  <c r="W137" s="1"/>
  <c r="AE136"/>
  <c r="M137" s="1"/>
  <c r="AM136"/>
  <c r="U137" s="1"/>
  <c r="AK136"/>
  <c r="S137" s="1"/>
  <c r="AM102"/>
  <c r="U103" s="1"/>
  <c r="AG100"/>
  <c r="O101" s="1"/>
  <c r="AH65"/>
  <c r="P66" s="1"/>
  <c r="AH57"/>
  <c r="P58" s="1"/>
  <c r="AJ81"/>
  <c r="R82" s="1"/>
  <c r="AE73"/>
  <c r="M74" s="1"/>
  <c r="AL165"/>
  <c r="T166" s="1"/>
  <c r="AN160"/>
  <c r="V161" s="1"/>
  <c r="AJ159"/>
  <c r="R160" s="1"/>
  <c r="AH157"/>
  <c r="P158" s="1"/>
  <c r="AI152"/>
  <c r="Q153" s="1"/>
  <c r="AE151"/>
  <c r="M152" s="1"/>
  <c r="AF144"/>
  <c r="N145" s="1"/>
  <c r="AP141"/>
  <c r="X142" s="1"/>
  <c r="AM135"/>
  <c r="U136" s="1"/>
  <c r="AK245"/>
  <c r="S246" s="1"/>
  <c r="AF238"/>
  <c r="N239" s="1"/>
  <c r="AP235"/>
  <c r="X236" s="1"/>
  <c r="AK227"/>
  <c r="S228" s="1"/>
  <c r="AN222"/>
  <c r="V223" s="1"/>
  <c r="AP217"/>
  <c r="X218" s="1"/>
  <c r="AO71"/>
  <c r="W72" s="1"/>
  <c r="AG71"/>
  <c r="O72" s="1"/>
  <c r="AO67"/>
  <c r="W68" s="1"/>
  <c r="AG67"/>
  <c r="O68" s="1"/>
  <c r="AO63"/>
  <c r="W64" s="1"/>
  <c r="AG63"/>
  <c r="O64" s="1"/>
  <c r="AO59"/>
  <c r="W60" s="1"/>
  <c r="AG59"/>
  <c r="O60" s="1"/>
  <c r="AO83"/>
  <c r="W84" s="1"/>
  <c r="AG83"/>
  <c r="O84" s="1"/>
  <c r="AO79"/>
  <c r="W80" s="1"/>
  <c r="AG79"/>
  <c r="O80" s="1"/>
  <c r="AO75"/>
  <c r="W76" s="1"/>
  <c r="AG75"/>
  <c r="O76" s="1"/>
  <c r="AO134"/>
  <c r="W135" s="1"/>
  <c r="AG134"/>
  <c r="O135" s="1"/>
  <c r="AK164"/>
  <c r="S165" s="1"/>
  <c r="AK162"/>
  <c r="S163" s="1"/>
  <c r="AO161"/>
  <c r="W162" s="1"/>
  <c r="AG161"/>
  <c r="O162" s="1"/>
  <c r="AK158"/>
  <c r="S159" s="1"/>
  <c r="AK156"/>
  <c r="S157" s="1"/>
  <c r="AK154"/>
  <c r="S155" s="1"/>
  <c r="AO153"/>
  <c r="W154" s="1"/>
  <c r="AG153"/>
  <c r="O154" s="1"/>
  <c r="AK150"/>
  <c r="S151" s="1"/>
  <c r="AK148"/>
  <c r="S149" s="1"/>
  <c r="AK146"/>
  <c r="S147" s="1"/>
  <c r="AO145"/>
  <c r="W146" s="1"/>
  <c r="AG145"/>
  <c r="O146" s="1"/>
  <c r="AK142"/>
  <c r="S143" s="1"/>
  <c r="AK140"/>
  <c r="S141" s="1"/>
  <c r="AK138"/>
  <c r="S139" s="1"/>
  <c r="AO137"/>
  <c r="W138" s="1"/>
  <c r="AG137"/>
  <c r="O138" s="1"/>
  <c r="AI244"/>
  <c r="Q245" s="1"/>
  <c r="AM241"/>
  <c r="U242" s="1"/>
  <c r="AE241"/>
  <c r="M242" s="1"/>
  <c r="AM239"/>
  <c r="U240" s="1"/>
  <c r="AE239"/>
  <c r="M240" s="1"/>
  <c r="AM237"/>
  <c r="U238" s="1"/>
  <c r="AE237"/>
  <c r="M238" s="1"/>
  <c r="AI236"/>
  <c r="Q237" s="1"/>
  <c r="AM233"/>
  <c r="U234" s="1"/>
  <c r="AE233"/>
  <c r="M234" s="1"/>
  <c r="AM231"/>
  <c r="U232" s="1"/>
  <c r="AE231"/>
  <c r="M232" s="1"/>
  <c r="AM229"/>
  <c r="U230" s="1"/>
  <c r="AE229"/>
  <c r="M230" s="1"/>
  <c r="AI228"/>
  <c r="Q229" s="1"/>
  <c r="AM225"/>
  <c r="U226" s="1"/>
  <c r="AE225"/>
  <c r="M226" s="1"/>
  <c r="AM223"/>
  <c r="U224" s="1"/>
  <c r="AE223"/>
  <c r="M224" s="1"/>
  <c r="AM221"/>
  <c r="U222" s="1"/>
  <c r="AE221"/>
  <c r="M222" s="1"/>
  <c r="AI220"/>
  <c r="Q221" s="1"/>
  <c r="AI218"/>
  <c r="Q219" s="1"/>
  <c r="AI216"/>
  <c r="Q217" s="1"/>
  <c r="AM215"/>
  <c r="U216" s="1"/>
  <c r="AE215"/>
  <c r="M216" s="1"/>
  <c r="AM164"/>
  <c r="U165" s="1"/>
  <c r="AE164"/>
  <c r="M165" s="1"/>
  <c r="AI161"/>
  <c r="Q162" s="1"/>
  <c r="AM156"/>
  <c r="U157" s="1"/>
  <c r="AE156"/>
  <c r="M157" s="1"/>
  <c r="AI153"/>
  <c r="Q154" s="1"/>
  <c r="AM148"/>
  <c r="U149" s="1"/>
  <c r="AE148"/>
  <c r="M149" s="1"/>
  <c r="AI145"/>
  <c r="Q146" s="1"/>
  <c r="AM140"/>
  <c r="U141" s="1"/>
  <c r="AE140"/>
  <c r="M141" s="1"/>
  <c r="AI137"/>
  <c r="Q138" s="1"/>
  <c r="AK244"/>
  <c r="S245" s="1"/>
  <c r="AO239"/>
  <c r="W240" s="1"/>
  <c r="AG239"/>
  <c r="O240" s="1"/>
  <c r="AK236"/>
  <c r="S237" s="1"/>
  <c r="AO231"/>
  <c r="W232" s="1"/>
  <c r="AG231"/>
  <c r="O232" s="1"/>
  <c r="AK228"/>
  <c r="S229" s="1"/>
  <c r="AO223"/>
  <c r="W224" s="1"/>
  <c r="AG223"/>
  <c r="O224" s="1"/>
  <c r="AK220"/>
  <c r="S221" s="1"/>
  <c r="AK218"/>
  <c r="S219" s="1"/>
  <c r="AO164"/>
  <c r="W165" s="1"/>
  <c r="AG164"/>
  <c r="O165" s="1"/>
  <c r="AO162"/>
  <c r="W163" s="1"/>
  <c r="AK161"/>
  <c r="S162" s="1"/>
  <c r="AO158"/>
  <c r="W159" s="1"/>
  <c r="AO156"/>
  <c r="W157" s="1"/>
  <c r="AG156"/>
  <c r="O157" s="1"/>
  <c r="AO154"/>
  <c r="W155" s="1"/>
  <c r="AK153"/>
  <c r="S154" s="1"/>
  <c r="AO150"/>
  <c r="W151" s="1"/>
  <c r="AO148"/>
  <c r="W149" s="1"/>
  <c r="AG148"/>
  <c r="O149" s="1"/>
  <c r="AO146"/>
  <c r="W147" s="1"/>
  <c r="AK145"/>
  <c r="S146" s="1"/>
  <c r="AO142"/>
  <c r="W143" s="1"/>
  <c r="AO140"/>
  <c r="W141" s="1"/>
  <c r="AG140"/>
  <c r="O141" s="1"/>
  <c r="AO138"/>
  <c r="W139" s="1"/>
  <c r="AK137"/>
  <c r="S138" s="1"/>
  <c r="AM244"/>
  <c r="U245" s="1"/>
  <c r="AE244"/>
  <c r="M245" s="1"/>
  <c r="AI239"/>
  <c r="Q240" s="1"/>
  <c r="AM236"/>
  <c r="U237" s="1"/>
  <c r="AE236"/>
  <c r="M237" s="1"/>
  <c r="AI231"/>
  <c r="Q232" s="1"/>
  <c r="AM228"/>
  <c r="U229" s="1"/>
  <c r="AE228"/>
  <c r="M229" s="1"/>
  <c r="AI223"/>
  <c r="Q224" s="1"/>
  <c r="AM220"/>
  <c r="U221" s="1"/>
  <c r="AE220"/>
  <c r="M221" s="1"/>
  <c r="AM218"/>
  <c r="U219" s="1"/>
  <c r="AE218"/>
  <c r="M219" s="1"/>
  <c r="AM216"/>
  <c r="U217" s="1"/>
  <c r="AN161"/>
  <c r="V162" s="1"/>
  <c r="AN153"/>
  <c r="V154" s="1"/>
  <c r="AN145"/>
  <c r="V146" s="1"/>
  <c r="AN137"/>
  <c r="V138" s="1"/>
  <c r="AP244"/>
  <c r="X245" s="1"/>
  <c r="AP236"/>
  <c r="X237" s="1"/>
  <c r="AP228"/>
  <c r="X229" s="1"/>
  <c r="AP220"/>
  <c r="X221" s="1"/>
  <c r="AP218"/>
  <c r="X219" s="1"/>
  <c r="AG17" i="5" l="1"/>
  <c r="AM12"/>
  <c r="AN12" i="3"/>
  <c r="AN13" s="1"/>
  <c r="AM13"/>
  <c r="AF14"/>
  <c r="AE15"/>
  <c r="AE17" s="1"/>
  <c r="Q39"/>
  <c r="AH165" i="1"/>
  <c r="P166" s="1"/>
  <c r="L166"/>
  <c r="AI118"/>
  <c r="Q119" s="1"/>
  <c r="Q39"/>
  <c r="AI100"/>
  <c r="Q101" s="1"/>
  <c r="Q21"/>
  <c r="AI182"/>
  <c r="Q183" s="1"/>
  <c r="Q23"/>
  <c r="AG196"/>
  <c r="O197" s="1"/>
  <c r="O37"/>
  <c r="AM181"/>
  <c r="U182" s="1"/>
  <c r="U22"/>
  <c r="AO190"/>
  <c r="W191" s="1"/>
  <c r="W31"/>
  <c r="AE182"/>
  <c r="M183" s="1"/>
  <c r="M23"/>
  <c r="AN181"/>
  <c r="V182" s="1"/>
  <c r="V22"/>
  <c r="AI187"/>
  <c r="Q188" s="1"/>
  <c r="Q28"/>
  <c r="AF197"/>
  <c r="N198" s="1"/>
  <c r="N38"/>
  <c r="AL108"/>
  <c r="T109" s="1"/>
  <c r="T29"/>
  <c r="AN95"/>
  <c r="V96" s="1"/>
  <c r="V16"/>
  <c r="AO198"/>
  <c r="W199" s="1"/>
  <c r="W39"/>
  <c r="AI196"/>
  <c r="Q197" s="1"/>
  <c r="Q37"/>
  <c r="AL182"/>
  <c r="T183" s="1"/>
  <c r="T23"/>
  <c r="AL100"/>
  <c r="T101" s="1"/>
  <c r="T21"/>
  <c r="AO188"/>
  <c r="W189" s="1"/>
  <c r="W29"/>
  <c r="AF199"/>
  <c r="N200" s="1"/>
  <c r="AO119"/>
  <c r="W120" s="1"/>
  <c r="AJ122"/>
  <c r="R123" s="1"/>
  <c r="AG116"/>
  <c r="O117" s="1"/>
  <c r="AE111"/>
  <c r="M112" s="1"/>
  <c r="M32"/>
  <c r="AF189"/>
  <c r="N190" s="1"/>
  <c r="N30"/>
  <c r="AN99"/>
  <c r="V100" s="1"/>
  <c r="V20"/>
  <c r="AM99"/>
  <c r="U100" s="1"/>
  <c r="U20"/>
  <c r="AP183"/>
  <c r="X184" s="1"/>
  <c r="X24"/>
  <c r="AI123"/>
  <c r="Q124" s="1"/>
  <c r="Q44"/>
  <c r="AG188"/>
  <c r="O189" s="1"/>
  <c r="O29"/>
  <c r="AE183"/>
  <c r="M184" s="1"/>
  <c r="M24"/>
  <c r="AH94"/>
  <c r="P95" s="1"/>
  <c r="P15"/>
  <c r="AJ124"/>
  <c r="R125" s="1"/>
  <c r="R45"/>
  <c r="AG180"/>
  <c r="O181" s="1"/>
  <c r="O21"/>
  <c r="AM101"/>
  <c r="U102" s="1"/>
  <c r="AO199"/>
  <c r="W200" s="1"/>
  <c r="AF111"/>
  <c r="N112" s="1"/>
  <c r="N32"/>
  <c r="AK39"/>
  <c r="M40"/>
  <c r="AI95"/>
  <c r="Q96" s="1"/>
  <c r="Q16"/>
  <c r="AO111"/>
  <c r="W112" s="1"/>
  <c r="W32"/>
  <c r="AM95"/>
  <c r="U96" s="1"/>
  <c r="U16"/>
  <c r="AG111"/>
  <c r="O112" s="1"/>
  <c r="O32"/>
  <c r="AH197"/>
  <c r="P198" s="1"/>
  <c r="P38"/>
  <c r="AN199"/>
  <c r="V200" s="1"/>
  <c r="V40"/>
  <c r="AI180"/>
  <c r="Q181" s="1"/>
  <c r="AP175"/>
  <c r="X176" s="1"/>
  <c r="X16"/>
  <c r="AK30"/>
  <c r="M31"/>
  <c r="AO175"/>
  <c r="W176" s="1"/>
  <c r="W16"/>
  <c r="AM116"/>
  <c r="U117" s="1"/>
  <c r="U37"/>
  <c r="AL190"/>
  <c r="T191" s="1"/>
  <c r="T31"/>
  <c r="AO99"/>
  <c r="W100" s="1"/>
  <c r="W20"/>
  <c r="AI109"/>
  <c r="Q110" s="1"/>
  <c r="Q30"/>
  <c r="AJ94"/>
  <c r="R95" s="1"/>
  <c r="R15"/>
  <c r="AG101"/>
  <c r="O102" s="1"/>
  <c r="O22"/>
  <c r="AE191"/>
  <c r="M192" s="1"/>
  <c r="AE199"/>
  <c r="M200" s="1"/>
  <c r="AN191"/>
  <c r="V192" s="1"/>
  <c r="AO116"/>
  <c r="W117" s="1"/>
  <c r="AI102"/>
  <c r="Q103" s="1"/>
  <c r="AH191"/>
  <c r="P192" s="1"/>
  <c r="P32"/>
  <c r="AG119"/>
  <c r="O120" s="1"/>
  <c r="O40"/>
  <c r="AN103"/>
  <c r="V104" s="1"/>
  <c r="V24"/>
  <c r="AH203"/>
  <c r="P204" s="1"/>
  <c r="P44"/>
  <c r="AF175"/>
  <c r="N176" s="1"/>
  <c r="N16"/>
  <c r="AP117"/>
  <c r="X118" s="1"/>
  <c r="X38"/>
  <c r="AJ118"/>
  <c r="R119" s="1"/>
  <c r="R39"/>
  <c r="AE102"/>
  <c r="M103" s="1"/>
  <c r="AG117"/>
  <c r="O118" s="1"/>
  <c r="AN111"/>
  <c r="V112" s="1"/>
  <c r="AO110"/>
  <c r="W111" s="1"/>
  <c r="AJ102"/>
  <c r="R103" s="1"/>
  <c r="AG174"/>
  <c r="O175" s="1"/>
  <c r="AH187"/>
  <c r="P188" s="1"/>
  <c r="P28"/>
  <c r="AI124"/>
  <c r="Q125" s="1"/>
  <c r="Q45"/>
  <c r="AO103"/>
  <c r="W104" s="1"/>
  <c r="W24"/>
  <c r="AI188"/>
  <c r="Q189" s="1"/>
  <c r="Q29"/>
  <c r="AE174"/>
  <c r="M175" s="1"/>
  <c r="M15"/>
  <c r="AL174"/>
  <c r="T175" s="1"/>
  <c r="T15"/>
  <c r="AM198"/>
  <c r="U199" s="1"/>
  <c r="U39"/>
  <c r="AG110"/>
  <c r="O111" s="1"/>
  <c r="O31"/>
  <c r="AG198"/>
  <c r="O199" s="1"/>
  <c r="O39"/>
  <c r="AJ182"/>
  <c r="R183" s="1"/>
  <c r="AF109"/>
  <c r="N110" s="1"/>
  <c r="AM182"/>
  <c r="U183" s="1"/>
  <c r="U23"/>
  <c r="AI115"/>
  <c r="Q116" s="1"/>
  <c r="Q36"/>
  <c r="AM103"/>
  <c r="U104" s="1"/>
  <c r="U24"/>
  <c r="AI94"/>
  <c r="Q95" s="1"/>
  <c r="Q15"/>
  <c r="AJ196"/>
  <c r="R197" s="1"/>
  <c r="R37"/>
  <c r="AL118"/>
  <c r="T119" s="1"/>
  <c r="T39"/>
  <c r="AM174"/>
  <c r="U175" s="1"/>
  <c r="U15"/>
  <c r="AM190"/>
  <c r="U191" s="1"/>
  <c r="U31"/>
  <c r="AP189"/>
  <c r="X190" s="1"/>
  <c r="X30"/>
  <c r="AE198"/>
  <c r="M199" s="1"/>
  <c r="M39"/>
  <c r="AP199"/>
  <c r="X200" s="1"/>
  <c r="AO183"/>
  <c r="W184" s="1"/>
  <c r="AO191"/>
  <c r="W192" s="1"/>
  <c r="AK31"/>
  <c r="S32" s="1"/>
  <c r="AP95"/>
  <c r="X96" s="1"/>
  <c r="AG191"/>
  <c r="O192" s="1"/>
  <c r="AK22"/>
  <c r="AH129"/>
  <c r="P130" s="1"/>
  <c r="P50"/>
  <c r="AO209"/>
  <c r="W210" s="1"/>
  <c r="W50"/>
  <c r="AM212"/>
  <c r="U213" s="1"/>
  <c r="U53"/>
  <c r="AJ213"/>
  <c r="R214" s="1"/>
  <c r="R54"/>
  <c r="AG130"/>
  <c r="O131" s="1"/>
  <c r="O51"/>
  <c r="AF212"/>
  <c r="N213" s="1"/>
  <c r="N53"/>
  <c r="AM129"/>
  <c r="U130" s="1"/>
  <c r="U50"/>
  <c r="AP209"/>
  <c r="X210" s="1"/>
  <c r="X50"/>
  <c r="AF209"/>
  <c r="N210" s="1"/>
  <c r="N50"/>
  <c r="AG209"/>
  <c r="O210" s="1"/>
  <c r="O50"/>
  <c r="AO132"/>
  <c r="W133" s="1"/>
  <c r="W53"/>
  <c r="AI213"/>
  <c r="Q214" s="1"/>
  <c r="Q54"/>
  <c r="AP133"/>
  <c r="X134" s="1"/>
  <c r="X54"/>
  <c r="AN213"/>
  <c r="V214" s="1"/>
  <c r="V54"/>
  <c r="AE212"/>
  <c r="M213" s="1"/>
  <c r="M53"/>
  <c r="AO130"/>
  <c r="W131" s="1"/>
  <c r="W51"/>
  <c r="AG211"/>
  <c r="O212" s="1"/>
  <c r="O52"/>
  <c r="AP131"/>
  <c r="X132" s="1"/>
  <c r="X52"/>
  <c r="AN212"/>
  <c r="V213" s="1"/>
  <c r="V53"/>
  <c r="AE210"/>
  <c r="M211" s="1"/>
  <c r="M51"/>
  <c r="AO211"/>
  <c r="W212" s="1"/>
  <c r="W52"/>
  <c r="AH211"/>
  <c r="P212" s="1"/>
  <c r="P52"/>
  <c r="AK133"/>
  <c r="S134" s="1"/>
  <c r="S54"/>
  <c r="AE129"/>
  <c r="M130" s="1"/>
  <c r="M50"/>
  <c r="AF210"/>
  <c r="N211" s="1"/>
  <c r="N51"/>
  <c r="AK131"/>
  <c r="S132" s="1"/>
  <c r="S52"/>
  <c r="AO131"/>
  <c r="W132" s="1"/>
  <c r="AF11"/>
  <c r="M12"/>
  <c r="AE91"/>
  <c r="L92"/>
  <c r="AF12"/>
  <c r="M13"/>
  <c r="AE169"/>
  <c r="L170"/>
  <c r="AF13"/>
  <c r="M14"/>
  <c r="AE89"/>
  <c r="L90"/>
  <c r="AE172"/>
  <c r="L173"/>
  <c r="AE93"/>
  <c r="L94"/>
  <c r="AF10"/>
  <c r="M11"/>
  <c r="AG102"/>
  <c r="O103" s="1"/>
  <c r="AG182"/>
  <c r="O183" s="1"/>
  <c r="AI204"/>
  <c r="Q205" s="1"/>
  <c r="AH107"/>
  <c r="P108" s="1"/>
  <c r="AH111"/>
  <c r="P112" s="1"/>
  <c r="AN183"/>
  <c r="V184" s="1"/>
  <c r="AL188"/>
  <c r="T189" s="1"/>
  <c r="AO95"/>
  <c r="W96" s="1"/>
  <c r="AM196"/>
  <c r="U197" s="1"/>
  <c r="AI198"/>
  <c r="Q199" s="1"/>
  <c r="AJ110"/>
  <c r="R111" s="1"/>
  <c r="AJ190"/>
  <c r="R191" s="1"/>
  <c r="AN189"/>
  <c r="V190" s="1"/>
  <c r="AN109"/>
  <c r="V110" s="1"/>
  <c r="AE116"/>
  <c r="M117" s="1"/>
  <c r="AE196"/>
  <c r="M197" s="1"/>
  <c r="AK36"/>
  <c r="S37" s="1"/>
  <c r="AE131"/>
  <c r="M132" s="1"/>
  <c r="AE211"/>
  <c r="M212" s="1"/>
  <c r="AJ100"/>
  <c r="R101" s="1"/>
  <c r="AJ180"/>
  <c r="R181" s="1"/>
  <c r="AP245"/>
  <c r="X246" s="1"/>
  <c r="AJ245"/>
  <c r="R246" s="1"/>
  <c r="AJ211"/>
  <c r="R212" s="1"/>
  <c r="AJ131"/>
  <c r="R132" s="1"/>
  <c r="AM108"/>
  <c r="U109" s="1"/>
  <c r="AM188"/>
  <c r="U189" s="1"/>
  <c r="AJ209"/>
  <c r="R210" s="1"/>
  <c r="AJ129"/>
  <c r="R130" s="1"/>
  <c r="AL204"/>
  <c r="T205" s="1"/>
  <c r="AL124"/>
  <c r="T125" s="1"/>
  <c r="AE108"/>
  <c r="M109" s="1"/>
  <c r="AK28"/>
  <c r="S29" s="1"/>
  <c r="AE188"/>
  <c r="M189" s="1"/>
  <c r="AE133"/>
  <c r="M134" s="1"/>
  <c r="AE213"/>
  <c r="M214" s="1"/>
  <c r="AM180"/>
  <c r="U181" s="1"/>
  <c r="AM100"/>
  <c r="U101" s="1"/>
  <c r="AN209"/>
  <c r="V210" s="1"/>
  <c r="AN129"/>
  <c r="V130" s="1"/>
  <c r="AM131"/>
  <c r="U132" s="1"/>
  <c r="AM211"/>
  <c r="U212" s="1"/>
  <c r="AI211"/>
  <c r="Q212" s="1"/>
  <c r="AI131"/>
  <c r="Q132" s="1"/>
  <c r="AG213"/>
  <c r="O214" s="1"/>
  <c r="AG133"/>
  <c r="O134" s="1"/>
  <c r="AG183"/>
  <c r="O184" s="1"/>
  <c r="AG103"/>
  <c r="O104" s="1"/>
  <c r="AK129"/>
  <c r="S130" s="1"/>
  <c r="AK209"/>
  <c r="S210" s="1"/>
  <c r="AE180"/>
  <c r="M181" s="1"/>
  <c r="AK20"/>
  <c r="S21" s="1"/>
  <c r="AE100"/>
  <c r="M101" s="1"/>
  <c r="AO180"/>
  <c r="W181" s="1"/>
  <c r="AO100"/>
  <c r="W101" s="1"/>
  <c r="AG175"/>
  <c r="O176" s="1"/>
  <c r="AG95"/>
  <c r="O96" s="1"/>
  <c r="AP110"/>
  <c r="X111" s="1"/>
  <c r="AP190"/>
  <c r="X191" s="1"/>
  <c r="AF110"/>
  <c r="N111" s="1"/>
  <c r="AF190"/>
  <c r="N191" s="1"/>
  <c r="AO202"/>
  <c r="W203" s="1"/>
  <c r="AO122"/>
  <c r="W123" s="1"/>
  <c r="AM123"/>
  <c r="U124" s="1"/>
  <c r="AM203"/>
  <c r="U204" s="1"/>
  <c r="AL185"/>
  <c r="T186" s="1"/>
  <c r="AL105"/>
  <c r="T106" s="1"/>
  <c r="AP98"/>
  <c r="X99" s="1"/>
  <c r="AP178"/>
  <c r="X179" s="1"/>
  <c r="AJ114"/>
  <c r="R115" s="1"/>
  <c r="AJ194"/>
  <c r="R195" s="1"/>
  <c r="AM176"/>
  <c r="U177" s="1"/>
  <c r="AM96"/>
  <c r="U97" s="1"/>
  <c r="AG184"/>
  <c r="O185" s="1"/>
  <c r="AG104"/>
  <c r="O105" s="1"/>
  <c r="AH101"/>
  <c r="P102" s="1"/>
  <c r="AH181"/>
  <c r="P182" s="1"/>
  <c r="AI194"/>
  <c r="Q195" s="1"/>
  <c r="AI114"/>
  <c r="Q115" s="1"/>
  <c r="AP187"/>
  <c r="X188" s="1"/>
  <c r="AP107"/>
  <c r="X108" s="1"/>
  <c r="AM133"/>
  <c r="U134" s="1"/>
  <c r="AM213"/>
  <c r="U214" s="1"/>
  <c r="AN106"/>
  <c r="V107" s="1"/>
  <c r="AN186"/>
  <c r="V187" s="1"/>
  <c r="AL113"/>
  <c r="T114" s="1"/>
  <c r="AL193"/>
  <c r="T194" s="1"/>
  <c r="AN185"/>
  <c r="V186" s="1"/>
  <c r="AN105"/>
  <c r="V106" s="1"/>
  <c r="AK118"/>
  <c r="S119" s="1"/>
  <c r="AK198"/>
  <c r="S199" s="1"/>
  <c r="AE193"/>
  <c r="M194" s="1"/>
  <c r="AE113"/>
  <c r="M114" s="1"/>
  <c r="AK33"/>
  <c r="S34" s="1"/>
  <c r="AL181"/>
  <c r="T182" s="1"/>
  <c r="AL101"/>
  <c r="T102" s="1"/>
  <c r="AH210"/>
  <c r="P211" s="1"/>
  <c r="AH130"/>
  <c r="P131" s="1"/>
  <c r="AK187"/>
  <c r="S188" s="1"/>
  <c r="AK107"/>
  <c r="S108" s="1"/>
  <c r="AP108"/>
  <c r="X109" s="1"/>
  <c r="AP188"/>
  <c r="X189" s="1"/>
  <c r="AN108"/>
  <c r="V109" s="1"/>
  <c r="AN188"/>
  <c r="V189" s="1"/>
  <c r="AL211"/>
  <c r="T212" s="1"/>
  <c r="AL131"/>
  <c r="T132" s="1"/>
  <c r="AF201"/>
  <c r="N202" s="1"/>
  <c r="AF121"/>
  <c r="N122" s="1"/>
  <c r="AM115"/>
  <c r="U116" s="1"/>
  <c r="AM195"/>
  <c r="U196" s="1"/>
  <c r="AJ99"/>
  <c r="R100" s="1"/>
  <c r="AJ179"/>
  <c r="R180" s="1"/>
  <c r="AO98"/>
  <c r="W99" s="1"/>
  <c r="AO178"/>
  <c r="W179" s="1"/>
  <c r="AJ106"/>
  <c r="R107" s="1"/>
  <c r="AJ186"/>
  <c r="R187" s="1"/>
  <c r="AL112"/>
  <c r="T113" s="1"/>
  <c r="AL192"/>
  <c r="T193" s="1"/>
  <c r="AH96"/>
  <c r="P97" s="1"/>
  <c r="AH176"/>
  <c r="P177" s="1"/>
  <c r="AO184"/>
  <c r="W185" s="1"/>
  <c r="AO104"/>
  <c r="W105" s="1"/>
  <c r="AH112"/>
  <c r="P113" s="1"/>
  <c r="AH192"/>
  <c r="P193" s="1"/>
  <c r="AH179"/>
  <c r="P180" s="1"/>
  <c r="AH99"/>
  <c r="P100" s="1"/>
  <c r="AI113"/>
  <c r="Q114" s="1"/>
  <c r="AI193"/>
  <c r="Q194" s="1"/>
  <c r="AF107"/>
  <c r="N108" s="1"/>
  <c r="AF187"/>
  <c r="N188" s="1"/>
  <c r="AF124"/>
  <c r="N125" s="1"/>
  <c r="AF204"/>
  <c r="N205" s="1"/>
  <c r="AE186"/>
  <c r="M187" s="1"/>
  <c r="AE106"/>
  <c r="M107" s="1"/>
  <c r="AK26"/>
  <c r="S27" s="1"/>
  <c r="AO105"/>
  <c r="W106" s="1"/>
  <c r="AO185"/>
  <c r="W186" s="1"/>
  <c r="AJ193"/>
  <c r="R194" s="1"/>
  <c r="AJ113"/>
  <c r="R114" s="1"/>
  <c r="AJ104"/>
  <c r="R105" s="1"/>
  <c r="AJ184"/>
  <c r="R185" s="1"/>
  <c r="AM117"/>
  <c r="U118" s="1"/>
  <c r="AM197"/>
  <c r="U198" s="1"/>
  <c r="AK174"/>
  <c r="S175" s="1"/>
  <c r="AK94"/>
  <c r="S95" s="1"/>
  <c r="AG192"/>
  <c r="O193" s="1"/>
  <c r="AG112"/>
  <c r="O113" s="1"/>
  <c r="AH105"/>
  <c r="P106" s="1"/>
  <c r="AH185"/>
  <c r="P186" s="1"/>
  <c r="AP210"/>
  <c r="X211" s="1"/>
  <c r="AP130"/>
  <c r="X131" s="1"/>
  <c r="AN94"/>
  <c r="V95" s="1"/>
  <c r="AN174"/>
  <c r="V175" s="1"/>
  <c r="AH246"/>
  <c r="P247" s="1"/>
  <c r="AP246"/>
  <c r="X247" s="1"/>
  <c r="AE246"/>
  <c r="M247" s="1"/>
  <c r="AM246"/>
  <c r="U247" s="1"/>
  <c r="AK246"/>
  <c r="S247" s="1"/>
  <c r="AI246"/>
  <c r="Q247" s="1"/>
  <c r="AO246"/>
  <c r="W247" s="1"/>
  <c r="AN246"/>
  <c r="V247" s="1"/>
  <c r="AL246"/>
  <c r="T247" s="1"/>
  <c r="AJ246"/>
  <c r="R247" s="1"/>
  <c r="AG246"/>
  <c r="O247" s="1"/>
  <c r="AF246"/>
  <c r="N247" s="1"/>
  <c r="AD247"/>
  <c r="L248" s="1"/>
  <c r="AH108"/>
  <c r="P109" s="1"/>
  <c r="AH188"/>
  <c r="P189" s="1"/>
  <c r="AF188"/>
  <c r="N189" s="1"/>
  <c r="AF108"/>
  <c r="N109" s="1"/>
  <c r="AN195"/>
  <c r="V196" s="1"/>
  <c r="AN115"/>
  <c r="V116" s="1"/>
  <c r="AM107"/>
  <c r="U108" s="1"/>
  <c r="AM187"/>
  <c r="U188" s="1"/>
  <c r="AI99"/>
  <c r="Q100" s="1"/>
  <c r="AI179"/>
  <c r="Q180" s="1"/>
  <c r="AJ185"/>
  <c r="R186" s="1"/>
  <c r="AJ105"/>
  <c r="R106" s="1"/>
  <c r="AL122"/>
  <c r="T123" s="1"/>
  <c r="AL202"/>
  <c r="T203" s="1"/>
  <c r="AF185"/>
  <c r="N186" s="1"/>
  <c r="AF105"/>
  <c r="N106" s="1"/>
  <c r="AI186"/>
  <c r="Q187" s="1"/>
  <c r="AI106"/>
  <c r="Q107" s="1"/>
  <c r="AP96"/>
  <c r="X97" s="1"/>
  <c r="AP176"/>
  <c r="X177" s="1"/>
  <c r="AF184"/>
  <c r="N185" s="1"/>
  <c r="AF104"/>
  <c r="N105" s="1"/>
  <c r="AP112"/>
  <c r="X113" s="1"/>
  <c r="AP192"/>
  <c r="X193" s="1"/>
  <c r="AP97"/>
  <c r="X98" s="1"/>
  <c r="AP177"/>
  <c r="X178" s="1"/>
  <c r="AM111"/>
  <c r="U112" s="1"/>
  <c r="AM191"/>
  <c r="U192" s="1"/>
  <c r="AE204"/>
  <c r="M205" s="1"/>
  <c r="AE124"/>
  <c r="M125" s="1"/>
  <c r="AK44"/>
  <c r="S45" s="1"/>
  <c r="AL212"/>
  <c r="T213" s="1"/>
  <c r="AL132"/>
  <c r="T133" s="1"/>
  <c r="AG179"/>
  <c r="O180" s="1"/>
  <c r="AG99"/>
  <c r="O100" s="1"/>
  <c r="AP203"/>
  <c r="X204" s="1"/>
  <c r="AP123"/>
  <c r="X124" s="1"/>
  <c r="AN204"/>
  <c r="V205" s="1"/>
  <c r="AN124"/>
  <c r="V125" s="1"/>
  <c r="AL183"/>
  <c r="T184" s="1"/>
  <c r="AL103"/>
  <c r="T104" s="1"/>
  <c r="AL199"/>
  <c r="T200" s="1"/>
  <c r="AL119"/>
  <c r="T120" s="1"/>
  <c r="AM186"/>
  <c r="U187" s="1"/>
  <c r="AM106"/>
  <c r="U107" s="1"/>
  <c r="AK212"/>
  <c r="S213" s="1"/>
  <c r="AK132"/>
  <c r="S133" s="1"/>
  <c r="AF181"/>
  <c r="N182" s="1"/>
  <c r="AF101"/>
  <c r="N102" s="1"/>
  <c r="AO195"/>
  <c r="W196" s="1"/>
  <c r="AO115"/>
  <c r="W116" s="1"/>
  <c r="AM204"/>
  <c r="U205" s="1"/>
  <c r="AM124"/>
  <c r="U125" s="1"/>
  <c r="AN107"/>
  <c r="V108" s="1"/>
  <c r="AN187"/>
  <c r="V188" s="1"/>
  <c r="AG132"/>
  <c r="O133" s="1"/>
  <c r="AG212"/>
  <c r="O213" s="1"/>
  <c r="AJ181"/>
  <c r="R182" s="1"/>
  <c r="AJ101"/>
  <c r="R102" s="1"/>
  <c r="AL117"/>
  <c r="T118" s="1"/>
  <c r="AL197"/>
  <c r="T198" s="1"/>
  <c r="AJ166"/>
  <c r="R167" s="1"/>
  <c r="AG166"/>
  <c r="O167" s="1"/>
  <c r="AO166"/>
  <c r="W167" s="1"/>
  <c r="AE166"/>
  <c r="M167" s="1"/>
  <c r="AM166"/>
  <c r="U167" s="1"/>
  <c r="AK166"/>
  <c r="S167" s="1"/>
  <c r="AP166"/>
  <c r="X167" s="1"/>
  <c r="AN166"/>
  <c r="V167" s="1"/>
  <c r="AL166"/>
  <c r="T167" s="1"/>
  <c r="AD167"/>
  <c r="L168" s="1"/>
  <c r="AI166"/>
  <c r="Q167" s="1"/>
  <c r="AH166"/>
  <c r="P167" s="1"/>
  <c r="AF166"/>
  <c r="N167" s="1"/>
  <c r="AJ192"/>
  <c r="R193" s="1"/>
  <c r="AJ112"/>
  <c r="R113" s="1"/>
  <c r="AP102"/>
  <c r="X103" s="1"/>
  <c r="AP182"/>
  <c r="X183" s="1"/>
  <c r="AI129"/>
  <c r="Q130" s="1"/>
  <c r="AI209"/>
  <c r="Q210" s="1"/>
  <c r="AN102"/>
  <c r="V103" s="1"/>
  <c r="AN182"/>
  <c r="V183" s="1"/>
  <c r="AN118"/>
  <c r="V119" s="1"/>
  <c r="AN198"/>
  <c r="V199" s="1"/>
  <c r="AF193"/>
  <c r="N194" s="1"/>
  <c r="AF113"/>
  <c r="N114" s="1"/>
  <c r="AL98"/>
  <c r="T99" s="1"/>
  <c r="AL178"/>
  <c r="T179" s="1"/>
  <c r="AH122"/>
  <c r="P123" s="1"/>
  <c r="AH202"/>
  <c r="P203" s="1"/>
  <c r="AL203"/>
  <c r="T204" s="1"/>
  <c r="AL123"/>
  <c r="T124" s="1"/>
  <c r="AN201"/>
  <c r="V202" s="1"/>
  <c r="AN121"/>
  <c r="V122" s="1"/>
  <c r="AG178"/>
  <c r="O179" s="1"/>
  <c r="AG98"/>
  <c r="O99" s="1"/>
  <c r="AJ98"/>
  <c r="R99" s="1"/>
  <c r="AJ178"/>
  <c r="R179" s="1"/>
  <c r="AK25"/>
  <c r="S26" s="1"/>
  <c r="AE185"/>
  <c r="M186" s="1"/>
  <c r="AE105"/>
  <c r="M106" s="1"/>
  <c r="AO176"/>
  <c r="W177" s="1"/>
  <c r="AO96"/>
  <c r="W97" s="1"/>
  <c r="AN184"/>
  <c r="V185" s="1"/>
  <c r="AN104"/>
  <c r="V105" s="1"/>
  <c r="AF192"/>
  <c r="N193" s="1"/>
  <c r="AF112"/>
  <c r="N113" s="1"/>
  <c r="AH200"/>
  <c r="P201" s="1"/>
  <c r="AH120"/>
  <c r="P121" s="1"/>
  <c r="AO109"/>
  <c r="W110" s="1"/>
  <c r="AO189"/>
  <c r="W190" s="1"/>
  <c r="AI202"/>
  <c r="Q203" s="1"/>
  <c r="AI122"/>
  <c r="Q123" s="1"/>
  <c r="AN210"/>
  <c r="V211" s="1"/>
  <c r="AN130"/>
  <c r="V131" s="1"/>
  <c r="AO97"/>
  <c r="W98" s="1"/>
  <c r="AO177"/>
  <c r="W178" s="1"/>
  <c r="AG202"/>
  <c r="O203" s="1"/>
  <c r="AG122"/>
  <c r="O123" s="1"/>
  <c r="AJ183"/>
  <c r="R184" s="1"/>
  <c r="AJ103"/>
  <c r="R104" s="1"/>
  <c r="AJ119"/>
  <c r="R120" s="1"/>
  <c r="AJ199"/>
  <c r="R200" s="1"/>
  <c r="AM210"/>
  <c r="U211" s="1"/>
  <c r="AM130"/>
  <c r="U131" s="1"/>
  <c r="AF179"/>
  <c r="N180" s="1"/>
  <c r="AF99"/>
  <c r="N100" s="1"/>
  <c r="AE194"/>
  <c r="M195" s="1"/>
  <c r="AK34"/>
  <c r="S35" s="1"/>
  <c r="AE114"/>
  <c r="M115" s="1"/>
  <c r="AO203"/>
  <c r="W204" s="1"/>
  <c r="AO123"/>
  <c r="W124" s="1"/>
  <c r="AH133"/>
  <c r="P134" s="1"/>
  <c r="AH213"/>
  <c r="P214" s="1"/>
  <c r="AM185"/>
  <c r="U186" s="1"/>
  <c r="AM105"/>
  <c r="U106" s="1"/>
  <c r="AK210"/>
  <c r="S211" s="1"/>
  <c r="AK130"/>
  <c r="S131" s="1"/>
  <c r="AJ197"/>
  <c r="R198" s="1"/>
  <c r="AJ117"/>
  <c r="R118" s="1"/>
  <c r="AH114"/>
  <c r="P115" s="1"/>
  <c r="AH194"/>
  <c r="P195" s="1"/>
  <c r="AP100"/>
  <c r="X101" s="1"/>
  <c r="AP180"/>
  <c r="X181" s="1"/>
  <c r="AN211"/>
  <c r="V212" s="1"/>
  <c r="AN131"/>
  <c r="V132" s="1"/>
  <c r="AF102"/>
  <c r="N103" s="1"/>
  <c r="AF182"/>
  <c r="N183" s="1"/>
  <c r="AF118"/>
  <c r="N119" s="1"/>
  <c r="AF198"/>
  <c r="N199" s="1"/>
  <c r="AO106"/>
  <c r="W107" s="1"/>
  <c r="AO186"/>
  <c r="W187" s="1"/>
  <c r="AP202"/>
  <c r="X203" s="1"/>
  <c r="AP122"/>
  <c r="X123" s="1"/>
  <c r="AN193"/>
  <c r="V194" s="1"/>
  <c r="AN113"/>
  <c r="V114" s="1"/>
  <c r="AF98"/>
  <c r="N99" s="1"/>
  <c r="AF178"/>
  <c r="N179" s="1"/>
  <c r="AF177"/>
  <c r="N178" s="1"/>
  <c r="AF97"/>
  <c r="N98" s="1"/>
  <c r="AI178"/>
  <c r="Q179" s="1"/>
  <c r="AI98"/>
  <c r="Q99" s="1"/>
  <c r="AG176"/>
  <c r="O177" s="1"/>
  <c r="AG96"/>
  <c r="O97" s="1"/>
  <c r="AE184"/>
  <c r="M185" s="1"/>
  <c r="AE104"/>
  <c r="M105" s="1"/>
  <c r="AK24"/>
  <c r="S25" s="1"/>
  <c r="AN112"/>
  <c r="V113" s="1"/>
  <c r="AN192"/>
  <c r="V193" s="1"/>
  <c r="AP120"/>
  <c r="X121" s="1"/>
  <c r="AP200"/>
  <c r="X201" s="1"/>
  <c r="AE189"/>
  <c r="M190" s="1"/>
  <c r="AE109"/>
  <c r="M110" s="1"/>
  <c r="AK29"/>
  <c r="S30" s="1"/>
  <c r="AM199"/>
  <c r="U200" s="1"/>
  <c r="AM119"/>
  <c r="U120" s="1"/>
  <c r="AP195"/>
  <c r="X196" s="1"/>
  <c r="AP115"/>
  <c r="X116" s="1"/>
  <c r="AI103"/>
  <c r="Q104" s="1"/>
  <c r="AI183"/>
  <c r="Q184" s="1"/>
  <c r="AL213"/>
  <c r="T214" s="1"/>
  <c r="AL133"/>
  <c r="T134" s="1"/>
  <c r="AL195"/>
  <c r="T196" s="1"/>
  <c r="AL115"/>
  <c r="T116" s="1"/>
  <c r="AH106"/>
  <c r="P107" s="1"/>
  <c r="AH186"/>
  <c r="P187" s="1"/>
  <c r="AO200"/>
  <c r="W201" s="1"/>
  <c r="AO120"/>
  <c r="W121" s="1"/>
  <c r="AJ212"/>
  <c r="R213" s="1"/>
  <c r="AJ132"/>
  <c r="R133" s="1"/>
  <c r="AN177"/>
  <c r="V178" s="1"/>
  <c r="AN97"/>
  <c r="V98" s="1"/>
  <c r="AG113"/>
  <c r="O114" s="1"/>
  <c r="AG193"/>
  <c r="O194" s="1"/>
  <c r="AE123"/>
  <c r="M124" s="1"/>
  <c r="AE203"/>
  <c r="M204" s="1"/>
  <c r="AK43"/>
  <c r="S44" s="1"/>
  <c r="AI132"/>
  <c r="Q133" s="1"/>
  <c r="AI212"/>
  <c r="Q213" s="1"/>
  <c r="AI104"/>
  <c r="Q105" s="1"/>
  <c r="AI184"/>
  <c r="Q185" s="1"/>
  <c r="AN203"/>
  <c r="V204" s="1"/>
  <c r="AN123"/>
  <c r="V124" s="1"/>
  <c r="AP194"/>
  <c r="X195" s="1"/>
  <c r="AP114"/>
  <c r="X115" s="1"/>
  <c r="AH100"/>
  <c r="P101" s="1"/>
  <c r="AH180"/>
  <c r="P181" s="1"/>
  <c r="AP198"/>
  <c r="X199" s="1"/>
  <c r="AP118"/>
  <c r="X119" s="1"/>
  <c r="AN180"/>
  <c r="V181" s="1"/>
  <c r="AN100"/>
  <c r="V101" s="1"/>
  <c r="AN116"/>
  <c r="V117" s="1"/>
  <c r="AN196"/>
  <c r="V197" s="1"/>
  <c r="AF202"/>
  <c r="N203" s="1"/>
  <c r="AF122"/>
  <c r="N123" s="1"/>
  <c r="AL114"/>
  <c r="T115" s="1"/>
  <c r="AL194"/>
  <c r="T195" s="1"/>
  <c r="AJ123"/>
  <c r="R124" s="1"/>
  <c r="AJ203"/>
  <c r="R204" s="1"/>
  <c r="AO192"/>
  <c r="W193" s="1"/>
  <c r="AO112"/>
  <c r="W113" s="1"/>
  <c r="AN98"/>
  <c r="V99" s="1"/>
  <c r="AN178"/>
  <c r="V179" s="1"/>
  <c r="AM121"/>
  <c r="U122" s="1"/>
  <c r="AM201"/>
  <c r="U202" s="1"/>
  <c r="AK17"/>
  <c r="S18" s="1"/>
  <c r="AE97"/>
  <c r="M98" s="1"/>
  <c r="AE177"/>
  <c r="M178" s="1"/>
  <c r="AM104"/>
  <c r="U105" s="1"/>
  <c r="AM184"/>
  <c r="U185" s="1"/>
  <c r="AG187"/>
  <c r="O188" s="1"/>
  <c r="AG107"/>
  <c r="O108" s="1"/>
  <c r="AO117"/>
  <c r="W118" s="1"/>
  <c r="AO197"/>
  <c r="W198" s="1"/>
  <c r="AF115"/>
  <c r="N116" s="1"/>
  <c r="AF195"/>
  <c r="N196" s="1"/>
  <c r="AH124"/>
  <c r="P125" s="1"/>
  <c r="AH204"/>
  <c r="P205" s="1"/>
  <c r="AL191"/>
  <c r="T192" s="1"/>
  <c r="AL111"/>
  <c r="T112" s="1"/>
  <c r="AJ195"/>
  <c r="R196" s="1"/>
  <c r="AJ115"/>
  <c r="R116" s="1"/>
  <c r="AP106"/>
  <c r="X107" s="1"/>
  <c r="AP186"/>
  <c r="X187" s="1"/>
  <c r="AF123"/>
  <c r="N124" s="1"/>
  <c r="AF203"/>
  <c r="N204" s="1"/>
  <c r="AO121"/>
  <c r="W122" s="1"/>
  <c r="AO201"/>
  <c r="W202" s="1"/>
  <c r="AL187"/>
  <c r="T188" s="1"/>
  <c r="AL107"/>
  <c r="T108" s="1"/>
  <c r="AJ96"/>
  <c r="R97" s="1"/>
  <c r="AJ176"/>
  <c r="R177" s="1"/>
  <c r="AI192"/>
  <c r="Q193" s="1"/>
  <c r="AI112"/>
  <c r="Q113" s="1"/>
  <c r="AE202"/>
  <c r="M203" s="1"/>
  <c r="AK42"/>
  <c r="S43" s="1"/>
  <c r="AE122"/>
  <c r="M123" s="1"/>
  <c r="AL210"/>
  <c r="T211" s="1"/>
  <c r="AL130"/>
  <c r="T131" s="1"/>
  <c r="AE99"/>
  <c r="M100" s="1"/>
  <c r="AK19"/>
  <c r="S20" s="1"/>
  <c r="AE179"/>
  <c r="M180" s="1"/>
  <c r="AP121"/>
  <c r="X122" s="1"/>
  <c r="AP201"/>
  <c r="X202" s="1"/>
  <c r="AL109"/>
  <c r="T110" s="1"/>
  <c r="AL189"/>
  <c r="T190" s="1"/>
  <c r="AK103"/>
  <c r="S104" s="1"/>
  <c r="AK183"/>
  <c r="S184" s="1"/>
  <c r="AK195"/>
  <c r="S196" s="1"/>
  <c r="AK115"/>
  <c r="S116" s="1"/>
  <c r="AL175"/>
  <c r="T176" s="1"/>
  <c r="AL95"/>
  <c r="T96" s="1"/>
  <c r="AP116"/>
  <c r="X117" s="1"/>
  <c r="AP196"/>
  <c r="X197" s="1"/>
  <c r="AF180"/>
  <c r="N181" s="1"/>
  <c r="AF100"/>
  <c r="N101" s="1"/>
  <c r="AF116"/>
  <c r="N117" s="1"/>
  <c r="AF196"/>
  <c r="N197" s="1"/>
  <c r="AN202"/>
  <c r="V203" s="1"/>
  <c r="AN122"/>
  <c r="V123" s="1"/>
  <c r="AE120"/>
  <c r="M121" s="1"/>
  <c r="AE200"/>
  <c r="M201" s="1"/>
  <c r="AK40"/>
  <c r="S41" s="1"/>
  <c r="AG97"/>
  <c r="O98" s="1"/>
  <c r="AG177"/>
  <c r="O178" s="1"/>
  <c r="AE178"/>
  <c r="M179" s="1"/>
  <c r="AE98"/>
  <c r="M99" s="1"/>
  <c r="AK18"/>
  <c r="S19" s="1"/>
  <c r="AM178"/>
  <c r="U179" s="1"/>
  <c r="AM98"/>
  <c r="U99" s="1"/>
  <c r="AM120"/>
  <c r="U121" s="1"/>
  <c r="AM200"/>
  <c r="U201" s="1"/>
  <c r="AK85"/>
  <c r="S86" s="1"/>
  <c r="AG85"/>
  <c r="O86" s="1"/>
  <c r="AO85"/>
  <c r="W86" s="1"/>
  <c r="AE85"/>
  <c r="M86" s="1"/>
  <c r="AP85"/>
  <c r="X86" s="1"/>
  <c r="AI85"/>
  <c r="Q86" s="1"/>
  <c r="AH85"/>
  <c r="P86" s="1"/>
  <c r="AF85"/>
  <c r="N86" s="1"/>
  <c r="AN85"/>
  <c r="V86" s="1"/>
  <c r="AD86"/>
  <c r="L87" s="1"/>
  <c r="AM85"/>
  <c r="U86" s="1"/>
  <c r="AL85"/>
  <c r="T86" s="1"/>
  <c r="AJ85"/>
  <c r="R86" s="1"/>
  <c r="AL201"/>
  <c r="T202" s="1"/>
  <c r="AL121"/>
  <c r="T122" s="1"/>
  <c r="AF96"/>
  <c r="N97" s="1"/>
  <c r="AF176"/>
  <c r="N177" s="1"/>
  <c r="AH104"/>
  <c r="P105" s="1"/>
  <c r="AH184"/>
  <c r="P185" s="1"/>
  <c r="AF200"/>
  <c r="N201" s="1"/>
  <c r="AF120"/>
  <c r="N121" s="1"/>
  <c r="AP185"/>
  <c r="X186" s="1"/>
  <c r="AP105"/>
  <c r="X106" s="1"/>
  <c r="AK37"/>
  <c r="S38" s="1"/>
  <c r="AE117"/>
  <c r="M118" s="1"/>
  <c r="AE197"/>
  <c r="M198" s="1"/>
  <c r="AH193"/>
  <c r="P194" s="1"/>
  <c r="AH113"/>
  <c r="P114" s="1"/>
  <c r="AE121"/>
  <c r="M122" s="1"/>
  <c r="AK41"/>
  <c r="S42" s="1"/>
  <c r="AE201"/>
  <c r="M202" s="1"/>
  <c r="AP204"/>
  <c r="X205" s="1"/>
  <c r="AP124"/>
  <c r="X125" s="1"/>
  <c r="AF133"/>
  <c r="N134" s="1"/>
  <c r="AF213"/>
  <c r="N214" s="1"/>
  <c r="AG106"/>
  <c r="O107" s="1"/>
  <c r="AG186"/>
  <c r="O187" s="1"/>
  <c r="AL177"/>
  <c r="T178" s="1"/>
  <c r="AL97"/>
  <c r="T98" s="1"/>
  <c r="AH201"/>
  <c r="P202" s="1"/>
  <c r="AH121"/>
  <c r="P122" s="1"/>
  <c r="AM194"/>
  <c r="U195" s="1"/>
  <c r="AM114"/>
  <c r="U115" s="1"/>
  <c r="AH212"/>
  <c r="P213" s="1"/>
  <c r="AH132"/>
  <c r="P133" s="1"/>
  <c r="AM189"/>
  <c r="U190" s="1"/>
  <c r="AM109"/>
  <c r="U110" s="1"/>
  <c r="AG121"/>
  <c r="O122" s="1"/>
  <c r="AG201"/>
  <c r="O202" s="1"/>
  <c r="AM177"/>
  <c r="U178" s="1"/>
  <c r="AM97"/>
  <c r="U98" s="1"/>
  <c r="AG200"/>
  <c r="O201" s="1"/>
  <c r="AG120"/>
  <c r="O121" s="1"/>
  <c r="AJ189"/>
  <c r="R190" s="1"/>
  <c r="AJ109"/>
  <c r="R110" s="1"/>
  <c r="AK95"/>
  <c r="S96" s="1"/>
  <c r="AK175"/>
  <c r="S176" s="1"/>
  <c r="AF114"/>
  <c r="N115" s="1"/>
  <c r="AF194"/>
  <c r="N195" s="1"/>
  <c r="AH116"/>
  <c r="P117" s="1"/>
  <c r="AH196"/>
  <c r="P197" s="1"/>
  <c r="AJ95"/>
  <c r="R96" s="1"/>
  <c r="AJ175"/>
  <c r="R176" s="1"/>
  <c r="AN110"/>
  <c r="V111" s="1"/>
  <c r="AN190"/>
  <c r="V191" s="1"/>
  <c r="AK101"/>
  <c r="S102" s="1"/>
  <c r="AK181"/>
  <c r="S182" s="1"/>
  <c r="AI105"/>
  <c r="Q106" s="1"/>
  <c r="AI185"/>
  <c r="Q186" s="1"/>
  <c r="AE112"/>
  <c r="M113" s="1"/>
  <c r="AE192"/>
  <c r="M193" s="1"/>
  <c r="AK32"/>
  <c r="S33" s="1"/>
  <c r="AH178"/>
  <c r="P179" s="1"/>
  <c r="AH98"/>
  <c r="P99" s="1"/>
  <c r="AM113"/>
  <c r="U114" s="1"/>
  <c r="AM193"/>
  <c r="U194" s="1"/>
  <c r="AJ201"/>
  <c r="R202" s="1"/>
  <c r="AJ121"/>
  <c r="R122" s="1"/>
  <c r="AL120"/>
  <c r="T121" s="1"/>
  <c r="AL200"/>
  <c r="T201" s="1"/>
  <c r="AN176"/>
  <c r="V177" s="1"/>
  <c r="AN96"/>
  <c r="V97" s="1"/>
  <c r="AE176"/>
  <c r="M177" s="1"/>
  <c r="AE96"/>
  <c r="M97" s="1"/>
  <c r="AK16"/>
  <c r="S17" s="1"/>
  <c r="AP104"/>
  <c r="X105" s="1"/>
  <c r="AP184"/>
  <c r="X185" s="1"/>
  <c r="AN200"/>
  <c r="V201" s="1"/>
  <c r="AN120"/>
  <c r="V121" s="1"/>
  <c r="AH183"/>
  <c r="P184" s="1"/>
  <c r="AH103"/>
  <c r="P104" s="1"/>
  <c r="AG115"/>
  <c r="O116" s="1"/>
  <c r="AG195"/>
  <c r="O196" s="1"/>
  <c r="AO113"/>
  <c r="W114" s="1"/>
  <c r="AO193"/>
  <c r="W194" s="1"/>
  <c r="AD125"/>
  <c r="L126" s="1"/>
  <c r="AL45"/>
  <c r="T46" s="1"/>
  <c r="AJ45"/>
  <c r="R46" s="1"/>
  <c r="AH45"/>
  <c r="P46" s="1"/>
  <c r="AG45"/>
  <c r="O46" s="1"/>
  <c r="AF45"/>
  <c r="N46" s="1"/>
  <c r="AP45"/>
  <c r="X46" s="1"/>
  <c r="AD205"/>
  <c r="L206" s="1"/>
  <c r="AE45"/>
  <c r="M46" s="1"/>
  <c r="AO45"/>
  <c r="W46" s="1"/>
  <c r="AN45"/>
  <c r="V46" s="1"/>
  <c r="AD46"/>
  <c r="L47" s="1"/>
  <c r="AM45"/>
  <c r="U46" s="1"/>
  <c r="AI45"/>
  <c r="Q46" s="1"/>
  <c r="AJ191"/>
  <c r="R192" s="1"/>
  <c r="AJ111"/>
  <c r="R112" s="1"/>
  <c r="AO133"/>
  <c r="W134" s="1"/>
  <c r="AO213"/>
  <c r="W214" s="1"/>
  <c r="AF106"/>
  <c r="N107" s="1"/>
  <c r="AF186"/>
  <c r="N187" s="1"/>
  <c r="AJ177"/>
  <c r="R178" s="1"/>
  <c r="AJ97"/>
  <c r="R98" s="1"/>
  <c r="AG114"/>
  <c r="O115" s="1"/>
  <c r="AG194"/>
  <c r="O195" s="1"/>
  <c r="AP212"/>
  <c r="X213" s="1"/>
  <c r="AP132"/>
  <c r="X133" s="1"/>
  <c r="AJ187"/>
  <c r="R188" s="1"/>
  <c r="AJ107"/>
  <c r="R108" s="1"/>
  <c r="AO107"/>
  <c r="W108" s="1"/>
  <c r="AO187"/>
  <c r="W188" s="1"/>
  <c r="AI200"/>
  <c r="Q201" s="1"/>
  <c r="AI120"/>
  <c r="Q121" s="1"/>
  <c r="AI96"/>
  <c r="Q97" s="1"/>
  <c r="AI176"/>
  <c r="Q177" s="1"/>
  <c r="AO194"/>
  <c r="W195" s="1"/>
  <c r="AO114"/>
  <c r="W115" s="1"/>
  <c r="AM202"/>
  <c r="U203" s="1"/>
  <c r="AM122"/>
  <c r="U123" s="1"/>
  <c r="AI101"/>
  <c r="Q102" s="1"/>
  <c r="AI181"/>
  <c r="Q182" s="1"/>
  <c r="AP174"/>
  <c r="X175" s="1"/>
  <c r="AP94"/>
  <c r="X95" s="1"/>
  <c r="AJ210"/>
  <c r="R211" s="1"/>
  <c r="AJ130"/>
  <c r="R131" s="1"/>
  <c r="AN114"/>
  <c r="V115" s="1"/>
  <c r="AN194"/>
  <c r="V195" s="1"/>
  <c r="AL209"/>
  <c r="T210" s="1"/>
  <c r="AL129"/>
  <c r="T130" s="1"/>
  <c r="AL179"/>
  <c r="T180" s="1"/>
  <c r="AL99"/>
  <c r="T100" s="1"/>
  <c r="AM112"/>
  <c r="U113" s="1"/>
  <c r="AM192"/>
  <c r="U193" s="1"/>
  <c r="AI177"/>
  <c r="Q178" s="1"/>
  <c r="AI97"/>
  <c r="Q98" s="1"/>
  <c r="AP193"/>
  <c r="X194" s="1"/>
  <c r="AP113"/>
  <c r="X114" s="1"/>
  <c r="AH17" i="5" l="1"/>
  <c r="AN12"/>
  <c r="AK191" i="1"/>
  <c r="S192" s="1"/>
  <c r="AK111"/>
  <c r="S112" s="1"/>
  <c r="AG14" i="3"/>
  <c r="AF15"/>
  <c r="AF17" s="1"/>
  <c r="R39"/>
  <c r="AK182" i="1"/>
  <c r="S183" s="1"/>
  <c r="S23"/>
  <c r="AK102"/>
  <c r="S103" s="1"/>
  <c r="S40"/>
  <c r="AK199"/>
  <c r="S200" s="1"/>
  <c r="AK119"/>
  <c r="S120" s="1"/>
  <c r="S31"/>
  <c r="AK110"/>
  <c r="S111" s="1"/>
  <c r="AK190"/>
  <c r="S191" s="1"/>
  <c r="AG11"/>
  <c r="N12"/>
  <c r="AG10"/>
  <c r="N11"/>
  <c r="AF89"/>
  <c r="M90"/>
  <c r="AF91"/>
  <c r="M92"/>
  <c r="AG13"/>
  <c r="N14"/>
  <c r="AF172"/>
  <c r="M173"/>
  <c r="AG12"/>
  <c r="N13"/>
  <c r="AF93"/>
  <c r="M94"/>
  <c r="AF169"/>
  <c r="M170"/>
  <c r="AK108"/>
  <c r="S109" s="1"/>
  <c r="AK188"/>
  <c r="S189" s="1"/>
  <c r="AK196"/>
  <c r="S197" s="1"/>
  <c r="AK116"/>
  <c r="S117" s="1"/>
  <c r="AK180"/>
  <c r="S181" s="1"/>
  <c r="AK100"/>
  <c r="S101" s="1"/>
  <c r="AO125"/>
  <c r="W126" s="1"/>
  <c r="AO205"/>
  <c r="W206" s="1"/>
  <c r="AL125"/>
  <c r="T126" s="1"/>
  <c r="AL205"/>
  <c r="T206" s="1"/>
  <c r="AK184"/>
  <c r="S185" s="1"/>
  <c r="AK104"/>
  <c r="S105" s="1"/>
  <c r="AK114"/>
  <c r="S115" s="1"/>
  <c r="AK194"/>
  <c r="S195" s="1"/>
  <c r="AK186"/>
  <c r="S187" s="1"/>
  <c r="AK106"/>
  <c r="S107" s="1"/>
  <c r="AN205"/>
  <c r="V206" s="1"/>
  <c r="AN125"/>
  <c r="V126" s="1"/>
  <c r="AJ205"/>
  <c r="R206" s="1"/>
  <c r="AJ125"/>
  <c r="R126" s="1"/>
  <c r="AK178"/>
  <c r="S179" s="1"/>
  <c r="AK98"/>
  <c r="S99" s="1"/>
  <c r="AK122"/>
  <c r="S123" s="1"/>
  <c r="AK202"/>
  <c r="S203" s="1"/>
  <c r="AD126"/>
  <c r="L127" s="1"/>
  <c r="AH46"/>
  <c r="P47" s="1"/>
  <c r="AP46"/>
  <c r="X47" s="1"/>
  <c r="AF46"/>
  <c r="N47" s="1"/>
  <c r="AN46"/>
  <c r="V47" s="1"/>
  <c r="AD47"/>
  <c r="L48" s="1"/>
  <c r="AI46"/>
  <c r="Q47" s="1"/>
  <c r="AE46"/>
  <c r="M47" s="1"/>
  <c r="AO46"/>
  <c r="W47" s="1"/>
  <c r="AM46"/>
  <c r="U47" s="1"/>
  <c r="AL46"/>
  <c r="T47" s="1"/>
  <c r="AG46"/>
  <c r="O47" s="1"/>
  <c r="AD206"/>
  <c r="L207" s="1"/>
  <c r="AJ46"/>
  <c r="R47" s="1"/>
  <c r="AH205"/>
  <c r="P206" s="1"/>
  <c r="AH125"/>
  <c r="P126" s="1"/>
  <c r="AK176"/>
  <c r="S177" s="1"/>
  <c r="AK96"/>
  <c r="S97" s="1"/>
  <c r="AK105"/>
  <c r="S106" s="1"/>
  <c r="AK185"/>
  <c r="S186" s="1"/>
  <c r="AM205"/>
  <c r="U206" s="1"/>
  <c r="AM125"/>
  <c r="U126" s="1"/>
  <c r="AG205"/>
  <c r="O206" s="1"/>
  <c r="AG125"/>
  <c r="O126" s="1"/>
  <c r="AK201"/>
  <c r="S202" s="1"/>
  <c r="AK121"/>
  <c r="S122" s="1"/>
  <c r="AK97"/>
  <c r="S98" s="1"/>
  <c r="AK177"/>
  <c r="S178" s="1"/>
  <c r="AI205"/>
  <c r="Q206" s="1"/>
  <c r="AI125"/>
  <c r="Q126" s="1"/>
  <c r="AF205"/>
  <c r="N206" s="1"/>
  <c r="AF125"/>
  <c r="N126" s="1"/>
  <c r="AK200"/>
  <c r="S201" s="1"/>
  <c r="AK120"/>
  <c r="S121" s="1"/>
  <c r="AP125"/>
  <c r="X126" s="1"/>
  <c r="AP205"/>
  <c r="X206" s="1"/>
  <c r="AK192"/>
  <c r="S193" s="1"/>
  <c r="AK112"/>
  <c r="S113" s="1"/>
  <c r="AK117"/>
  <c r="S118" s="1"/>
  <c r="AK197"/>
  <c r="S198" s="1"/>
  <c r="AK99"/>
  <c r="S100" s="1"/>
  <c r="AK179"/>
  <c r="S180" s="1"/>
  <c r="AK123"/>
  <c r="S124" s="1"/>
  <c r="AK203"/>
  <c r="S204" s="1"/>
  <c r="AF167"/>
  <c r="N168" s="1"/>
  <c r="AN167"/>
  <c r="V168" s="1"/>
  <c r="AK167"/>
  <c r="S168" s="1"/>
  <c r="AD168"/>
  <c r="L169" s="1"/>
  <c r="AI167"/>
  <c r="Q168" s="1"/>
  <c r="AG167"/>
  <c r="O168" s="1"/>
  <c r="AO167"/>
  <c r="W168" s="1"/>
  <c r="AP167"/>
  <c r="X168" s="1"/>
  <c r="AM167"/>
  <c r="U168" s="1"/>
  <c r="AL167"/>
  <c r="T168" s="1"/>
  <c r="AJ167"/>
  <c r="R168" s="1"/>
  <c r="AH167"/>
  <c r="P168" s="1"/>
  <c r="AE167"/>
  <c r="M168" s="1"/>
  <c r="AK204"/>
  <c r="S205" s="1"/>
  <c r="AK124"/>
  <c r="S125" s="1"/>
  <c r="AE205"/>
  <c r="M206" s="1"/>
  <c r="AK45"/>
  <c r="S46" s="1"/>
  <c r="AE125"/>
  <c r="M126" s="1"/>
  <c r="AG86"/>
  <c r="O87" s="1"/>
  <c r="AO86"/>
  <c r="W87" s="1"/>
  <c r="AK86"/>
  <c r="S87" s="1"/>
  <c r="AN86"/>
  <c r="V87" s="1"/>
  <c r="AD87"/>
  <c r="L88" s="1"/>
  <c r="AH86"/>
  <c r="P87" s="1"/>
  <c r="AF86"/>
  <c r="N87" s="1"/>
  <c r="AE86"/>
  <c r="M87" s="1"/>
  <c r="AP86"/>
  <c r="X87" s="1"/>
  <c r="AM86"/>
  <c r="U87" s="1"/>
  <c r="AL86"/>
  <c r="T87" s="1"/>
  <c r="AJ86"/>
  <c r="R87" s="1"/>
  <c r="AI86"/>
  <c r="Q87" s="1"/>
  <c r="AK109"/>
  <c r="S110" s="1"/>
  <c r="AK189"/>
  <c r="S190" s="1"/>
  <c r="AD248"/>
  <c r="L249" s="1"/>
  <c r="AL247"/>
  <c r="T248" s="1"/>
  <c r="AI247"/>
  <c r="Q248" s="1"/>
  <c r="AG247"/>
  <c r="O248" s="1"/>
  <c r="AO247"/>
  <c r="W248" s="1"/>
  <c r="AE247"/>
  <c r="M248" s="1"/>
  <c r="AM247"/>
  <c r="U248" s="1"/>
  <c r="AP247"/>
  <c r="X248" s="1"/>
  <c r="AN247"/>
  <c r="V248" s="1"/>
  <c r="AK247"/>
  <c r="S248" s="1"/>
  <c r="AJ247"/>
  <c r="R248" s="1"/>
  <c r="AH247"/>
  <c r="P248" s="1"/>
  <c r="AF247"/>
  <c r="N248" s="1"/>
  <c r="AK113"/>
  <c r="S114" s="1"/>
  <c r="AK193"/>
  <c r="S194" s="1"/>
  <c r="AI17" i="5" l="1"/>
  <c r="AH14" i="3"/>
  <c r="AG15"/>
  <c r="AG17" s="1"/>
  <c r="S39"/>
  <c r="AH10" i="1"/>
  <c r="O11"/>
  <c r="AH12"/>
  <c r="O13"/>
  <c r="AG89"/>
  <c r="N90"/>
  <c r="AG169"/>
  <c r="N170"/>
  <c r="AG172"/>
  <c r="N173"/>
  <c r="AH11"/>
  <c r="O12"/>
  <c r="AG93"/>
  <c r="N94"/>
  <c r="AG91"/>
  <c r="N92"/>
  <c r="AH13"/>
  <c r="O14"/>
  <c r="AH206"/>
  <c r="P207" s="1"/>
  <c r="AH126"/>
  <c r="P127" s="1"/>
  <c r="AD88"/>
  <c r="L89" s="1"/>
  <c r="AK87"/>
  <c r="S88" s="1"/>
  <c r="AG87"/>
  <c r="O88" s="1"/>
  <c r="AO87"/>
  <c r="W88" s="1"/>
  <c r="AM87"/>
  <c r="U88" s="1"/>
  <c r="AF87"/>
  <c r="N88" s="1"/>
  <c r="AE87"/>
  <c r="M88" s="1"/>
  <c r="AP87"/>
  <c r="X88" s="1"/>
  <c r="AN87"/>
  <c r="V88" s="1"/>
  <c r="AL87"/>
  <c r="T88" s="1"/>
  <c r="AJ87"/>
  <c r="R88" s="1"/>
  <c r="AI87"/>
  <c r="Q88" s="1"/>
  <c r="AH87"/>
  <c r="P88" s="1"/>
  <c r="AP206"/>
  <c r="X207" s="1"/>
  <c r="AP126"/>
  <c r="X127" s="1"/>
  <c r="AF126"/>
  <c r="N127" s="1"/>
  <c r="AF206"/>
  <c r="N207" s="1"/>
  <c r="AN126"/>
  <c r="V127" s="1"/>
  <c r="AN206"/>
  <c r="V207" s="1"/>
  <c r="AH248"/>
  <c r="P249" s="1"/>
  <c r="AP248"/>
  <c r="X249" s="1"/>
  <c r="AE248"/>
  <c r="M249" s="1"/>
  <c r="AM248"/>
  <c r="U249" s="1"/>
  <c r="AK248"/>
  <c r="S249" s="1"/>
  <c r="AI248"/>
  <c r="Q249" s="1"/>
  <c r="AG248"/>
  <c r="O249" s="1"/>
  <c r="AF248"/>
  <c r="N249" s="1"/>
  <c r="AO248"/>
  <c r="W249" s="1"/>
  <c r="AN248"/>
  <c r="V249" s="1"/>
  <c r="AL248"/>
  <c r="T249" s="1"/>
  <c r="AJ248"/>
  <c r="R249" s="1"/>
  <c r="AJ206"/>
  <c r="R207" s="1"/>
  <c r="AJ126"/>
  <c r="R127" s="1"/>
  <c r="AD207"/>
  <c r="L208" s="1"/>
  <c r="AL47"/>
  <c r="T48" s="1"/>
  <c r="AJ47"/>
  <c r="R48" s="1"/>
  <c r="AH47"/>
  <c r="P48" s="1"/>
  <c r="AF47"/>
  <c r="N48" s="1"/>
  <c r="AP47"/>
  <c r="X48" s="1"/>
  <c r="AE47"/>
  <c r="M48" s="1"/>
  <c r="AO47"/>
  <c r="W48" s="1"/>
  <c r="AD127"/>
  <c r="L128" s="1"/>
  <c r="AN47"/>
  <c r="V48" s="1"/>
  <c r="AM47"/>
  <c r="U48" s="1"/>
  <c r="AG47"/>
  <c r="O48" s="1"/>
  <c r="AI47"/>
  <c r="Q48" s="1"/>
  <c r="AD48"/>
  <c r="L49" s="1"/>
  <c r="AI206"/>
  <c r="Q207" s="1"/>
  <c r="AI126"/>
  <c r="Q127" s="1"/>
  <c r="AM206"/>
  <c r="U207" s="1"/>
  <c r="AM126"/>
  <c r="U127" s="1"/>
  <c r="AL126"/>
  <c r="T127" s="1"/>
  <c r="AL206"/>
  <c r="T207" s="1"/>
  <c r="AG206"/>
  <c r="O207" s="1"/>
  <c r="AG126"/>
  <c r="O127" s="1"/>
  <c r="AK125"/>
  <c r="S126" s="1"/>
  <c r="AK205"/>
  <c r="S206" s="1"/>
  <c r="AJ168"/>
  <c r="R169" s="1"/>
  <c r="AG168"/>
  <c r="O169" s="1"/>
  <c r="AO168"/>
  <c r="W169" s="1"/>
  <c r="AE168"/>
  <c r="M169" s="1"/>
  <c r="AM168"/>
  <c r="U169" s="1"/>
  <c r="AK168"/>
  <c r="S169" s="1"/>
  <c r="AH168"/>
  <c r="P169" s="1"/>
  <c r="AF168"/>
  <c r="N169" s="1"/>
  <c r="AP168"/>
  <c r="X169" s="1"/>
  <c r="AN168"/>
  <c r="V169" s="1"/>
  <c r="AL168"/>
  <c r="T169" s="1"/>
  <c r="AI168"/>
  <c r="Q169" s="1"/>
  <c r="AE206"/>
  <c r="M207" s="1"/>
  <c r="AE126"/>
  <c r="M127" s="1"/>
  <c r="AK46"/>
  <c r="S47" s="1"/>
  <c r="AO126"/>
  <c r="W127" s="1"/>
  <c r="AO206"/>
  <c r="W207" s="1"/>
  <c r="AJ17" i="5" l="1"/>
  <c r="AI14" i="3"/>
  <c r="AH15"/>
  <c r="AH17" s="1"/>
  <c r="T39"/>
  <c r="AI10" i="1"/>
  <c r="P11"/>
  <c r="AI11"/>
  <c r="P12"/>
  <c r="AI12"/>
  <c r="P13"/>
  <c r="AI13"/>
  <c r="P14"/>
  <c r="AH93"/>
  <c r="O94"/>
  <c r="AH89"/>
  <c r="O90"/>
  <c r="AH172"/>
  <c r="O173"/>
  <c r="AH91"/>
  <c r="O92"/>
  <c r="AH169"/>
  <c r="O170"/>
  <c r="AJ127"/>
  <c r="R128" s="1"/>
  <c r="AJ207"/>
  <c r="R208" s="1"/>
  <c r="AH207"/>
  <c r="P208" s="1"/>
  <c r="AH127"/>
  <c r="P128" s="1"/>
  <c r="AI207"/>
  <c r="Q208" s="1"/>
  <c r="AI127"/>
  <c r="Q128" s="1"/>
  <c r="AF207"/>
  <c r="N208" s="1"/>
  <c r="AF127"/>
  <c r="N128" s="1"/>
  <c r="AH48"/>
  <c r="P49" s="1"/>
  <c r="AP48"/>
  <c r="X49" s="1"/>
  <c r="AD128"/>
  <c r="L129" s="1"/>
  <c r="AD208"/>
  <c r="L209" s="1"/>
  <c r="AF48"/>
  <c r="N49" s="1"/>
  <c r="AN48"/>
  <c r="V49" s="1"/>
  <c r="AO48"/>
  <c r="W49" s="1"/>
  <c r="AE48"/>
  <c r="M49" s="1"/>
  <c r="AM48"/>
  <c r="U49" s="1"/>
  <c r="AL48"/>
  <c r="T49" s="1"/>
  <c r="AJ48"/>
  <c r="R49" s="1"/>
  <c r="AI48"/>
  <c r="Q49" s="1"/>
  <c r="AG48"/>
  <c r="O49" s="1"/>
  <c r="AP207"/>
  <c r="X208" s="1"/>
  <c r="AP127"/>
  <c r="X128" s="1"/>
  <c r="AK206"/>
  <c r="S207" s="1"/>
  <c r="AK126"/>
  <c r="S127" s="1"/>
  <c r="AE207"/>
  <c r="M208" s="1"/>
  <c r="AE127"/>
  <c r="M128" s="1"/>
  <c r="AK47"/>
  <c r="S48" s="1"/>
  <c r="AM207"/>
  <c r="U208" s="1"/>
  <c r="AM127"/>
  <c r="U128" s="1"/>
  <c r="AG127"/>
  <c r="O128" s="1"/>
  <c r="AG207"/>
  <c r="O208" s="1"/>
  <c r="AO207"/>
  <c r="W208" s="1"/>
  <c r="AO127"/>
  <c r="W128" s="1"/>
  <c r="AG88"/>
  <c r="O89" s="1"/>
  <c r="AO88"/>
  <c r="W89" s="1"/>
  <c r="AK88"/>
  <c r="S89" s="1"/>
  <c r="AL88"/>
  <c r="T89" s="1"/>
  <c r="AE88"/>
  <c r="M89" s="1"/>
  <c r="AP88"/>
  <c r="X89" s="1"/>
  <c r="AN88"/>
  <c r="V89" s="1"/>
  <c r="AM88"/>
  <c r="U89" s="1"/>
  <c r="AJ88"/>
  <c r="R89" s="1"/>
  <c r="AI88"/>
  <c r="Q89" s="1"/>
  <c r="AH88"/>
  <c r="P89" s="1"/>
  <c r="AF88"/>
  <c r="N89" s="1"/>
  <c r="AN207"/>
  <c r="V208" s="1"/>
  <c r="AN127"/>
  <c r="V128" s="1"/>
  <c r="AL207"/>
  <c r="T208" s="1"/>
  <c r="AL127"/>
  <c r="T128" s="1"/>
  <c r="AK17" i="5" l="1"/>
  <c r="AJ14" i="3"/>
  <c r="AI15"/>
  <c r="AI17" s="1"/>
  <c r="U39"/>
  <c r="AI93" i="1"/>
  <c r="P94"/>
  <c r="AI172"/>
  <c r="P173"/>
  <c r="AJ12"/>
  <c r="Q13"/>
  <c r="AJ10"/>
  <c r="Q11"/>
  <c r="AJ11"/>
  <c r="Q12"/>
  <c r="AI169"/>
  <c r="P170"/>
  <c r="AI89"/>
  <c r="P90"/>
  <c r="AI91"/>
  <c r="P92"/>
  <c r="AJ13"/>
  <c r="Q14"/>
  <c r="AK127"/>
  <c r="S128" s="1"/>
  <c r="AK207"/>
  <c r="S208" s="1"/>
  <c r="AF208"/>
  <c r="N209" s="1"/>
  <c r="AF128"/>
  <c r="N129" s="1"/>
  <c r="AN208"/>
  <c r="V209" s="1"/>
  <c r="AN128"/>
  <c r="V129" s="1"/>
  <c r="AO208"/>
  <c r="W209" s="1"/>
  <c r="AO128"/>
  <c r="W129" s="1"/>
  <c r="AE128"/>
  <c r="M129" s="1"/>
  <c r="AE208"/>
  <c r="M209" s="1"/>
  <c r="AK48"/>
  <c r="S49" s="1"/>
  <c r="AM208"/>
  <c r="U209" s="1"/>
  <c r="AM128"/>
  <c r="U129" s="1"/>
  <c r="AH128"/>
  <c r="P129" s="1"/>
  <c r="AH208"/>
  <c r="P209" s="1"/>
  <c r="AI128"/>
  <c r="Q129" s="1"/>
  <c r="AI208"/>
  <c r="Q209" s="1"/>
  <c r="AG208"/>
  <c r="O209" s="1"/>
  <c r="AG128"/>
  <c r="O129" s="1"/>
  <c r="AL128"/>
  <c r="T129" s="1"/>
  <c r="AL208"/>
  <c r="T209" s="1"/>
  <c r="AP208"/>
  <c r="X209" s="1"/>
  <c r="AP128"/>
  <c r="X129" s="1"/>
  <c r="AJ128"/>
  <c r="R129" s="1"/>
  <c r="AJ208"/>
  <c r="R209" s="1"/>
  <c r="AL17" i="5" l="1"/>
  <c r="AK14" i="3"/>
  <c r="AJ15"/>
  <c r="AJ17" s="1"/>
  <c r="V39"/>
  <c r="AJ89" i="1"/>
  <c r="Q90"/>
  <c r="AK12"/>
  <c r="R13"/>
  <c r="AJ93"/>
  <c r="Q94"/>
  <c r="AJ172"/>
  <c r="Q173"/>
  <c r="AK11"/>
  <c r="R12"/>
  <c r="AJ169"/>
  <c r="Q170"/>
  <c r="AJ91"/>
  <c r="Q92"/>
  <c r="AK10"/>
  <c r="R11"/>
  <c r="AK13"/>
  <c r="R14"/>
  <c r="AK208"/>
  <c r="S209" s="1"/>
  <c r="AK128"/>
  <c r="S129" s="1"/>
  <c r="AN17" i="5" l="1"/>
  <c r="AM17"/>
  <c r="AL14" i="3"/>
  <c r="AK15"/>
  <c r="AK17" s="1"/>
  <c r="W39"/>
  <c r="AL13" i="1"/>
  <c r="S14"/>
  <c r="AL11"/>
  <c r="S12"/>
  <c r="AK89"/>
  <c r="R90"/>
  <c r="AL12"/>
  <c r="S13"/>
  <c r="AK169"/>
  <c r="R170"/>
  <c r="AK91"/>
  <c r="R92"/>
  <c r="AK93"/>
  <c r="R94"/>
  <c r="AL10"/>
  <c r="S11"/>
  <c r="AK172"/>
  <c r="R173"/>
  <c r="AM14" i="3" l="1"/>
  <c r="AL15"/>
  <c r="AL17" s="1"/>
  <c r="X39"/>
  <c r="AL172" i="1"/>
  <c r="S173"/>
  <c r="AL169"/>
  <c r="S170"/>
  <c r="AM13"/>
  <c r="T14"/>
  <c r="AL91"/>
  <c r="S92"/>
  <c r="AM11"/>
  <c r="T12"/>
  <c r="AL89"/>
  <c r="S90"/>
  <c r="AL93"/>
  <c r="S94"/>
  <c r="AM10"/>
  <c r="T11"/>
  <c r="AM12"/>
  <c r="T13"/>
  <c r="AN14" i="3" l="1"/>
  <c r="AN15" s="1"/>
  <c r="AN17" s="1"/>
  <c r="AM15"/>
  <c r="AM17" s="1"/>
  <c r="Y39"/>
  <c r="AN12" i="1"/>
  <c r="U13"/>
  <c r="AM172"/>
  <c r="T173"/>
  <c r="AN11"/>
  <c r="U12"/>
  <c r="AM89"/>
  <c r="T90"/>
  <c r="AM169"/>
  <c r="T170"/>
  <c r="AM93"/>
  <c r="T94"/>
  <c r="AN13"/>
  <c r="U14"/>
  <c r="AN10"/>
  <c r="U11"/>
  <c r="AM91"/>
  <c r="T92"/>
  <c r="Z39" i="3" l="1"/>
  <c r="AN169" i="1"/>
  <c r="U170"/>
  <c r="AN91"/>
  <c r="U92"/>
  <c r="AO12"/>
  <c r="V13"/>
  <c r="AN93"/>
  <c r="U94"/>
  <c r="AN172"/>
  <c r="U173"/>
  <c r="AO13"/>
  <c r="V14"/>
  <c r="AO11"/>
  <c r="V12"/>
  <c r="AO10"/>
  <c r="V11"/>
  <c r="AN89"/>
  <c r="U90"/>
  <c r="AA39" i="3" l="1"/>
  <c r="AO169" i="1"/>
  <c r="V170"/>
  <c r="AP13"/>
  <c r="X14" s="1"/>
  <c r="W14"/>
  <c r="AO89"/>
  <c r="V90"/>
  <c r="AO172"/>
  <c r="V173"/>
  <c r="AO91"/>
  <c r="V92"/>
  <c r="AP11"/>
  <c r="X12" s="1"/>
  <c r="W12"/>
  <c r="AP12"/>
  <c r="X13" s="1"/>
  <c r="W13"/>
  <c r="AP10"/>
  <c r="X11" s="1"/>
  <c r="W11"/>
  <c r="AO93"/>
  <c r="V94"/>
  <c r="AB39" i="3" l="1"/>
  <c r="AP169" i="1"/>
  <c r="X170" s="1"/>
  <c r="W170"/>
  <c r="AP93"/>
  <c r="X94" s="1"/>
  <c r="W94"/>
  <c r="AP91"/>
  <c r="X92" s="1"/>
  <c r="W92"/>
  <c r="AP89"/>
  <c r="X90" s="1"/>
  <c r="W90"/>
  <c r="AP172"/>
  <c r="X173" s="1"/>
  <c r="W173"/>
  <c r="AC39" i="3" l="1"/>
  <c r="AD39" l="1"/>
  <c r="AE39" l="1"/>
  <c r="AF39" l="1"/>
  <c r="AG39" l="1"/>
  <c r="AH39" l="1"/>
  <c r="AI39" l="1"/>
  <c r="AJ39" l="1"/>
  <c r="AK39" l="1"/>
  <c r="AL39" l="1"/>
  <c r="AM39" l="1"/>
  <c r="AN39" l="1"/>
  <c r="AO39" l="1"/>
  <c r="AP39" l="1"/>
  <c r="AQ39" l="1"/>
  <c r="AR39" l="1"/>
  <c r="AS39" l="1"/>
  <c r="AT39" l="1"/>
  <c r="AU39" l="1"/>
  <c r="AV39" l="1"/>
  <c r="AW39" l="1"/>
  <c r="AX39" l="1"/>
  <c r="AY39" l="1"/>
  <c r="AZ39" l="1"/>
  <c r="BA39" l="1"/>
  <c r="BB39" l="1"/>
  <c r="BC39" l="1"/>
  <c r="BD39" l="1"/>
  <c r="BE39" l="1"/>
  <c r="BF39" l="1"/>
  <c r="BG39" l="1"/>
  <c r="BH39" l="1"/>
  <c r="BI39" l="1"/>
  <c r="BJ39" l="1"/>
  <c r="BK39" l="1"/>
  <c r="BL39" l="1"/>
  <c r="BM39" l="1"/>
  <c r="BN39" l="1"/>
  <c r="BO39" l="1"/>
  <c r="BP39" l="1"/>
  <c r="BQ39" l="1"/>
  <c r="BR39" l="1"/>
  <c r="BS39" l="1"/>
  <c r="BT39" l="1"/>
  <c r="BU39" l="1"/>
  <c r="BV39" l="1"/>
  <c r="BW39" l="1"/>
  <c r="BX39" l="1"/>
  <c r="BY39" l="1"/>
  <c r="BZ39" l="1"/>
  <c r="CA39" l="1"/>
  <c r="CB39" l="1"/>
  <c r="CC39" l="1"/>
  <c r="CD39" l="1"/>
  <c r="CE39" l="1"/>
  <c r="CF39" l="1"/>
  <c r="CG39" l="1"/>
  <c r="CH39" l="1"/>
  <c r="CI39" l="1"/>
  <c r="CJ39" l="1"/>
  <c r="CK39" l="1"/>
  <c r="CL39" l="1"/>
  <c r="CM39" l="1"/>
  <c r="CN39" l="1"/>
  <c r="CO39" l="1"/>
  <c r="CP39" l="1"/>
  <c r="CQ39" l="1"/>
  <c r="CR39" l="1"/>
  <c r="CS39" l="1"/>
  <c r="CT39" l="1"/>
  <c r="CU39" l="1"/>
  <c r="CV39" l="1"/>
  <c r="CW39" l="1"/>
  <c r="CX39" l="1"/>
  <c r="CY39" l="1"/>
  <c r="CZ39" l="1"/>
  <c r="DA39" l="1"/>
  <c r="DB39" l="1"/>
  <c r="DC39" l="1"/>
  <c r="DD39" l="1"/>
  <c r="DE39" l="1"/>
  <c r="DF39" l="1"/>
  <c r="DG39" l="1"/>
  <c r="DH39" l="1"/>
  <c r="DI39" l="1"/>
</calcChain>
</file>

<file path=xl/sharedStrings.xml><?xml version="1.0" encoding="utf-8"?>
<sst xmlns="http://schemas.openxmlformats.org/spreadsheetml/2006/main" count="1888" uniqueCount="140">
  <si>
    <t>Coef.</t>
  </si>
  <si>
    <t>Std. Err.</t>
  </si>
  <si>
    <t>z</t>
  </si>
  <si>
    <t>P&gt;z</t>
  </si>
  <si>
    <t>[95% Conf.</t>
  </si>
  <si>
    <t>Interval]</t>
  </si>
  <si>
    <t>_cons</t>
  </si>
  <si>
    <t>Assaba</t>
  </si>
  <si>
    <t>Gorgol</t>
  </si>
  <si>
    <t>Brakna</t>
  </si>
  <si>
    <t>Trarza</t>
  </si>
  <si>
    <t>Adrar</t>
  </si>
  <si>
    <t>Tagant</t>
  </si>
  <si>
    <t>Guidimagha</t>
  </si>
  <si>
    <t>Inchiri</t>
  </si>
  <si>
    <t>Nouakchott</t>
  </si>
  <si>
    <t>PARAMETERS</t>
  </si>
  <si>
    <t>08_Fertility.do</t>
  </si>
  <si>
    <t>m_birth</t>
  </si>
  <si>
    <t>_Im_age14_10</t>
  </si>
  <si>
    <t>_Im_age14_11</t>
  </si>
  <si>
    <t>_Im_age14_12</t>
  </si>
  <si>
    <t>_Im_age14_13</t>
  </si>
  <si>
    <t>_IM_EDUC_1</t>
  </si>
  <si>
    <t>_IM_EDUC_2</t>
  </si>
  <si>
    <t>First birth below 15, in union</t>
  </si>
  <si>
    <t>First birth below 15, never in union</t>
  </si>
  <si>
    <t>_IM_POR_1</t>
  </si>
  <si>
    <t>_IM_POR_2</t>
  </si>
  <si>
    <t>_IM_POR_3</t>
  </si>
  <si>
    <t>_IM_POR_4</t>
  </si>
  <si>
    <t>_IM_POR_5</t>
  </si>
  <si>
    <t>_IM_POR_6</t>
  </si>
  <si>
    <t>_IM_POR_7</t>
  </si>
  <si>
    <t>_IM_POR_8</t>
  </si>
  <si>
    <t>_IM_POR_9</t>
  </si>
  <si>
    <t>_IM_POR_10</t>
  </si>
  <si>
    <t>_IM_POR_11</t>
  </si>
  <si>
    <t>_IM_POR_12</t>
  </si>
  <si>
    <t>_Im_age15_16</t>
  </si>
  <si>
    <t>_Im_age15_17</t>
  </si>
  <si>
    <t>_Im_age15_18</t>
  </si>
  <si>
    <t>_Im_age15_19</t>
  </si>
  <si>
    <t>_Im_age15_20</t>
  </si>
  <si>
    <t>_Im_age15_21</t>
  </si>
  <si>
    <t>_Im_age15_22</t>
  </si>
  <si>
    <t>_Im_age15_23</t>
  </si>
  <si>
    <t>_Im_age15_24</t>
  </si>
  <si>
    <t>_Im_age15_25</t>
  </si>
  <si>
    <t>_Im_age15_26</t>
  </si>
  <si>
    <t>_Im_age15_27</t>
  </si>
  <si>
    <t>_Im_age15_28</t>
  </si>
  <si>
    <t>_Im_age15_29</t>
  </si>
  <si>
    <t>_Im_age15_30</t>
  </si>
  <si>
    <t>_Im_age15_31</t>
  </si>
  <si>
    <t>_Im_age15_32</t>
  </si>
  <si>
    <t>_Im_age15_33</t>
  </si>
  <si>
    <t>_Im_age15_34</t>
  </si>
  <si>
    <t>_Im_age15_35</t>
  </si>
  <si>
    <t>(omitted)</t>
  </si>
  <si>
    <t>_Im_age15_36</t>
  </si>
  <si>
    <t>_Im_age15_37</t>
  </si>
  <si>
    <t>_Im_age15_38</t>
  </si>
  <si>
    <t>_Im_age15_39</t>
  </si>
  <si>
    <t>_Im_age15_40</t>
  </si>
  <si>
    <t>_Im_age15_41</t>
  </si>
  <si>
    <t>_Im_age15_42</t>
  </si>
  <si>
    <t>_Im_age15_43</t>
  </si>
  <si>
    <t>_Im_age15_44</t>
  </si>
  <si>
    <t>_Im_age15_45</t>
  </si>
  <si>
    <t>First birth 15+, never in union</t>
  </si>
  <si>
    <t>First birth 15+, in union, never entered primary education</t>
  </si>
  <si>
    <t>First birth 15+, in union, primary dropout</t>
  </si>
  <si>
    <t>First birth 15+, in union, primary graduate</t>
  </si>
  <si>
    <t>Parameter: FirstBirthRates</t>
  </si>
  <si>
    <t>Parameter Description:First Births</t>
  </si>
  <si>
    <t>Province</t>
  </si>
  <si>
    <t>Hodh-Charghy</t>
  </si>
  <si>
    <t>Hodh-Gharby</t>
  </si>
  <si>
    <t>Dakhlett-Nouadibou</t>
  </si>
  <si>
    <t>Tirs-Ezemour</t>
  </si>
  <si>
    <t>Never entered primary school</t>
  </si>
  <si>
    <t>Never entered a union</t>
  </si>
  <si>
    <t>Entered a union</t>
  </si>
  <si>
    <t>Entered primary school</t>
  </si>
  <si>
    <t>Graduated from primary school</t>
  </si>
  <si>
    <t>02_MICS_Birth_02.do to 14_MICS_BIRTH_14.do for second to 14th birth</t>
  </si>
  <si>
    <t>2. Birth</t>
  </si>
  <si>
    <t>_t</t>
  </si>
  <si>
    <t>Haz. Ratio</t>
  </si>
  <si>
    <t>tp1</t>
  </si>
  <si>
    <t>tp2</t>
  </si>
  <si>
    <t>tp3</t>
  </si>
  <si>
    <t>tp4</t>
  </si>
  <si>
    <t>tp5</t>
  </si>
  <si>
    <t>tp6</t>
  </si>
  <si>
    <t>_Im_after19_0</t>
  </si>
  <si>
    <t>_Im_after19_1</t>
  </si>
  <si>
    <t>_Im_after19_2</t>
  </si>
  <si>
    <t>_Im_after40_1</t>
  </si>
  <si>
    <t>_Im_after40_6</t>
  </si>
  <si>
    <t>_Im_after40_11</t>
  </si>
  <si>
    <t>3. Birth</t>
  </si>
  <si>
    <t>4. Birth</t>
  </si>
  <si>
    <t>.</t>
  </si>
  <si>
    <t>5. Birth</t>
  </si>
  <si>
    <t>6. Birth</t>
  </si>
  <si>
    <t>7. Birth</t>
  </si>
  <si>
    <t>8. Birth</t>
  </si>
  <si>
    <t>9. Birth</t>
  </si>
  <si>
    <t>10. Birth</t>
  </si>
  <si>
    <t>11. Birth</t>
  </si>
  <si>
    <t>12. Birth</t>
  </si>
  <si>
    <t>13. Birth</t>
  </si>
  <si>
    <t>14. Birth</t>
  </si>
  <si>
    <t>Period 1</t>
  </si>
  <si>
    <t>Period 2</t>
  </si>
  <si>
    <t>Period 3</t>
  </si>
  <si>
    <t>Period 4</t>
  </si>
  <si>
    <t>Period 5</t>
  </si>
  <si>
    <t>Period 6</t>
  </si>
  <si>
    <t>Age 35+</t>
  </si>
  <si>
    <t>Age 40+</t>
  </si>
  <si>
    <t>Age 45+</t>
  </si>
  <si>
    <t>Entered Primary</t>
  </si>
  <si>
    <t>Graduated from Primary</t>
  </si>
  <si>
    <t>Birth Order</t>
  </si>
  <si>
    <t>RATES</t>
  </si>
  <si>
    <t>TRENDS</t>
  </si>
  <si>
    <t>Parameter: BirthTrends</t>
  </si>
  <si>
    <t>Parameter Description:Birth Trends</t>
  </si>
  <si>
    <t>Projected calendar years</t>
  </si>
  <si>
    <t>Parity range 1+</t>
  </si>
  <si>
    <t>Average rate of decline</t>
  </si>
  <si>
    <t>Smoothed</t>
  </si>
  <si>
    <t>Recent yearly change</t>
  </si>
  <si>
    <t>informed by estimates</t>
  </si>
  <si>
    <t>_Im_after35_1</t>
  </si>
  <si>
    <t>_Im_after35_6</t>
  </si>
  <si>
    <t>_Im_after35_11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</si>
</sst>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0000"/>
    <numFmt numFmtId="166" formatCode="0.0000"/>
  </numFmts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3" borderId="0" xfId="0" applyFill="1"/>
    <xf numFmtId="0" fontId="2" fillId="3" borderId="0" xfId="0" applyFont="1" applyFill="1"/>
    <xf numFmtId="0" fontId="1" fillId="5" borderId="0" xfId="0" applyFont="1" applyFill="1"/>
    <xf numFmtId="0" fontId="0" fillId="6" borderId="0" xfId="0" applyFill="1"/>
    <xf numFmtId="0" fontId="3" fillId="3" borderId="0" xfId="0" applyFont="1" applyFill="1"/>
    <xf numFmtId="0" fontId="0" fillId="3" borderId="0" xfId="0" applyFill="1" applyBorder="1"/>
    <xf numFmtId="164" fontId="0" fillId="3" borderId="0" xfId="0" applyNumberFormat="1" applyFill="1" applyBorder="1"/>
    <xf numFmtId="1" fontId="0" fillId="3" borderId="0" xfId="0" applyNumberFormat="1" applyFill="1" applyBorder="1"/>
    <xf numFmtId="0" fontId="0" fillId="3" borderId="1" xfId="0" applyFill="1" applyBorder="1"/>
    <xf numFmtId="0" fontId="2" fillId="3" borderId="1" xfId="0" applyFont="1" applyFill="1" applyBorder="1"/>
    <xf numFmtId="164" fontId="0" fillId="3" borderId="1" xfId="0" applyNumberFormat="1" applyFill="1" applyBorder="1"/>
    <xf numFmtId="164" fontId="0" fillId="3" borderId="3" xfId="0" applyNumberFormat="1" applyFill="1" applyBorder="1"/>
    <xf numFmtId="164" fontId="0" fillId="3" borderId="2" xfId="0" applyNumberFormat="1" applyFill="1" applyBorder="1"/>
    <xf numFmtId="164" fontId="0" fillId="3" borderId="4" xfId="0" applyNumberFormat="1" applyFill="1" applyBorder="1"/>
    <xf numFmtId="164" fontId="0" fillId="3" borderId="5" xfId="0" applyNumberFormat="1" applyFill="1" applyBorder="1"/>
    <xf numFmtId="164" fontId="0" fillId="3" borderId="6" xfId="0" applyNumberFormat="1" applyFill="1" applyBorder="1"/>
    <xf numFmtId="0" fontId="0" fillId="4" borderId="0" xfId="0" applyFill="1" applyBorder="1"/>
    <xf numFmtId="164" fontId="0" fillId="4" borderId="0" xfId="0" applyNumberFormat="1" applyFill="1" applyBorder="1"/>
    <xf numFmtId="1" fontId="0" fillId="4" borderId="0" xfId="0" applyNumberFormat="1" applyFill="1" applyBorder="1"/>
    <xf numFmtId="164" fontId="0" fillId="2" borderId="0" xfId="0" applyNumberFormat="1" applyFill="1" applyBorder="1"/>
    <xf numFmtId="164" fontId="0" fillId="6" borderId="0" xfId="0" applyNumberFormat="1" applyFill="1" applyBorder="1"/>
    <xf numFmtId="11" fontId="0" fillId="6" borderId="0" xfId="0" applyNumberFormat="1" applyFill="1"/>
    <xf numFmtId="0" fontId="0" fillId="3" borderId="3" xfId="0" applyFill="1" applyBorder="1"/>
    <xf numFmtId="165" fontId="0" fillId="7" borderId="0" xfId="0" applyNumberFormat="1" applyFill="1"/>
    <xf numFmtId="165" fontId="0" fillId="7" borderId="3" xfId="0" applyNumberFormat="1" applyFill="1" applyBorder="1"/>
    <xf numFmtId="165" fontId="0" fillId="8" borderId="4" xfId="0" applyNumberFormat="1" applyFill="1" applyBorder="1"/>
    <xf numFmtId="165" fontId="0" fillId="8" borderId="0" xfId="0" applyNumberFormat="1" applyFill="1" applyBorder="1"/>
    <xf numFmtId="165" fontId="0" fillId="8" borderId="3" xfId="0" applyNumberFormat="1" applyFill="1" applyBorder="1"/>
    <xf numFmtId="0" fontId="0" fillId="2" borderId="0" xfId="0" applyFill="1"/>
    <xf numFmtId="0" fontId="0" fillId="2" borderId="3" xfId="0" applyFill="1" applyBorder="1"/>
    <xf numFmtId="165" fontId="0" fillId="4" borderId="4" xfId="0" applyNumberFormat="1" applyFill="1" applyBorder="1"/>
    <xf numFmtId="165" fontId="0" fillId="4" borderId="0" xfId="0" applyNumberFormat="1" applyFill="1"/>
    <xf numFmtId="165" fontId="0" fillId="4" borderId="0" xfId="0" applyNumberFormat="1" applyFill="1" applyBorder="1"/>
    <xf numFmtId="165" fontId="0" fillId="4" borderId="3" xfId="0" applyNumberFormat="1" applyFill="1" applyBorder="1"/>
    <xf numFmtId="0" fontId="0" fillId="4" borderId="0" xfId="0" applyFill="1"/>
    <xf numFmtId="0" fontId="0" fillId="4" borderId="3" xfId="0" applyFill="1" applyBorder="1"/>
    <xf numFmtId="166" fontId="0" fillId="2" borderId="0" xfId="0" applyNumberFormat="1" applyFill="1"/>
    <xf numFmtId="0" fontId="2" fillId="4" borderId="0" xfId="0" applyFont="1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11" fontId="0" fillId="3" borderId="0" xfId="0" applyNumberFormat="1" applyFill="1"/>
    <xf numFmtId="0" fontId="0" fillId="7" borderId="0" xfId="0" applyFill="1"/>
    <xf numFmtId="11" fontId="0" fillId="7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P662"/>
  <sheetViews>
    <sheetView zoomScale="60" zoomScaleNormal="60" workbookViewId="0">
      <selection activeCell="A24" sqref="A24"/>
    </sheetView>
  </sheetViews>
  <sheetFormatPr defaultColWidth="9.140625" defaultRowHeight="15"/>
  <cols>
    <col min="1" max="1" width="20" style="1" bestFit="1" customWidth="1"/>
    <col min="2" max="8" width="9.140625" style="1"/>
    <col min="9" max="9" width="22.140625" style="1" customWidth="1"/>
    <col min="10" max="10" width="23.28515625" style="1" customWidth="1"/>
    <col min="11" max="11" width="9.140625" style="1"/>
    <col min="12" max="12" width="9.28515625" style="1" bestFit="1" customWidth="1"/>
    <col min="13" max="25" width="9.140625" style="1"/>
    <col min="26" max="26" width="9.140625" style="9"/>
    <col min="27" max="27" width="31" style="6" bestFit="1" customWidth="1"/>
    <col min="28" max="28" width="19.5703125" style="1" bestFit="1" customWidth="1"/>
    <col min="29" max="40" width="9.28515625" style="1" bestFit="1" customWidth="1"/>
    <col min="41" max="16384" width="9.140625" style="1"/>
  </cols>
  <sheetData>
    <row r="1" spans="1:42" s="3" customFormat="1">
      <c r="A1" s="3" t="s">
        <v>17</v>
      </c>
    </row>
    <row r="3" spans="1:42" s="2" customFormat="1">
      <c r="A3" s="2" t="s">
        <v>26</v>
      </c>
      <c r="I3" s="2" t="s">
        <v>16</v>
      </c>
      <c r="Z3" s="10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</row>
    <row r="4" spans="1:42">
      <c r="AA4" s="6" t="s">
        <v>74</v>
      </c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</row>
    <row r="5" spans="1:42">
      <c r="A5" s="4" t="s">
        <v>18</v>
      </c>
      <c r="B5" s="4" t="s">
        <v>0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I5" s="17" t="s">
        <v>74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AA5" s="6" t="s">
        <v>75</v>
      </c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</row>
    <row r="6" spans="1:42">
      <c r="A6" s="4"/>
      <c r="B6" s="4"/>
      <c r="C6" s="4"/>
      <c r="D6" s="4"/>
      <c r="E6" s="4"/>
      <c r="F6" s="4"/>
      <c r="G6" s="4"/>
      <c r="I6" s="17" t="s">
        <v>75</v>
      </c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6"/>
      <c r="AP6" s="6"/>
    </row>
    <row r="7" spans="1:42">
      <c r="A7" s="4" t="s">
        <v>19</v>
      </c>
      <c r="B7" s="4">
        <v>-1.307434</v>
      </c>
      <c r="C7" s="4">
        <v>0.26372610000000002</v>
      </c>
      <c r="D7" s="4">
        <v>-4.96</v>
      </c>
      <c r="E7" s="4">
        <v>0</v>
      </c>
      <c r="F7" s="4">
        <v>-1.8243279999999999</v>
      </c>
      <c r="G7" s="4">
        <v>-0.79054069999999999</v>
      </c>
      <c r="I7" s="17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7"/>
      <c r="X7" s="17"/>
      <c r="AB7" s="7"/>
      <c r="AC7" s="7"/>
      <c r="AD7" s="7" t="s">
        <v>76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6"/>
      <c r="AP7" s="6"/>
    </row>
    <row r="8" spans="1:42">
      <c r="A8" s="4" t="s">
        <v>20</v>
      </c>
      <c r="B8" s="4">
        <v>-0.92977810000000005</v>
      </c>
      <c r="C8" s="4">
        <v>0.24267730000000001</v>
      </c>
      <c r="D8" s="4">
        <v>-3.83</v>
      </c>
      <c r="E8" s="4">
        <v>0</v>
      </c>
      <c r="F8" s="4">
        <v>-1.4054169999999999</v>
      </c>
      <c r="G8" s="4">
        <v>-0.45413930000000002</v>
      </c>
      <c r="I8" s="17"/>
      <c r="J8" s="18"/>
      <c r="K8" s="18"/>
      <c r="L8" s="18" t="s">
        <v>76</v>
      </c>
      <c r="M8" s="18"/>
      <c r="N8" s="18"/>
      <c r="O8" s="18"/>
      <c r="P8" s="18"/>
      <c r="Q8" s="18"/>
      <c r="R8" s="18"/>
      <c r="S8" s="18"/>
      <c r="T8" s="18"/>
      <c r="U8" s="18"/>
      <c r="V8" s="18"/>
      <c r="W8" s="17"/>
      <c r="X8" s="17"/>
      <c r="AB8" s="7"/>
      <c r="AC8" s="7"/>
      <c r="AD8" s="7" t="s">
        <v>77</v>
      </c>
      <c r="AE8" s="7" t="s">
        <v>78</v>
      </c>
      <c r="AF8" s="7" t="s">
        <v>7</v>
      </c>
      <c r="AG8" s="7" t="s">
        <v>8</v>
      </c>
      <c r="AH8" s="7" t="s">
        <v>9</v>
      </c>
      <c r="AI8" s="7" t="s">
        <v>10</v>
      </c>
      <c r="AJ8" s="7" t="s">
        <v>11</v>
      </c>
      <c r="AK8" s="7" t="s">
        <v>79</v>
      </c>
      <c r="AL8" s="7" t="s">
        <v>12</v>
      </c>
      <c r="AM8" s="7" t="s">
        <v>13</v>
      </c>
      <c r="AN8" s="7" t="s">
        <v>80</v>
      </c>
      <c r="AO8" s="6" t="s">
        <v>14</v>
      </c>
      <c r="AP8" s="6" t="s">
        <v>15</v>
      </c>
    </row>
    <row r="9" spans="1:42">
      <c r="A9" s="4" t="s">
        <v>21</v>
      </c>
      <c r="B9" s="4">
        <v>-1.24773</v>
      </c>
      <c r="C9" s="4">
        <v>0.2714299</v>
      </c>
      <c r="D9" s="4">
        <v>-4.5999999999999996</v>
      </c>
      <c r="E9" s="4">
        <v>0</v>
      </c>
      <c r="F9" s="4">
        <v>-1.7797229999999999</v>
      </c>
      <c r="G9" s="4">
        <v>-0.71573739999999997</v>
      </c>
      <c r="I9" s="17"/>
      <c r="J9" s="18"/>
      <c r="K9" s="18"/>
      <c r="L9" s="18" t="s">
        <v>77</v>
      </c>
      <c r="M9" s="18" t="s">
        <v>78</v>
      </c>
      <c r="N9" s="18" t="s">
        <v>7</v>
      </c>
      <c r="O9" s="18" t="s">
        <v>8</v>
      </c>
      <c r="P9" s="18" t="s">
        <v>9</v>
      </c>
      <c r="Q9" s="18" t="s">
        <v>10</v>
      </c>
      <c r="R9" s="18" t="s">
        <v>11</v>
      </c>
      <c r="S9" s="18" t="s">
        <v>79</v>
      </c>
      <c r="T9" s="18" t="s">
        <v>12</v>
      </c>
      <c r="U9" s="18" t="s">
        <v>13</v>
      </c>
      <c r="V9" s="18" t="s">
        <v>80</v>
      </c>
      <c r="W9" s="17" t="s">
        <v>14</v>
      </c>
      <c r="X9" s="17" t="s">
        <v>15</v>
      </c>
      <c r="AA9" s="6" t="s">
        <v>81</v>
      </c>
      <c r="AB9" s="7" t="s">
        <v>82</v>
      </c>
      <c r="AC9" s="8">
        <v>10</v>
      </c>
      <c r="AD9" s="7">
        <f>$B$13+B7</f>
        <v>-7.3887779999999994</v>
      </c>
      <c r="AE9" s="7">
        <f>AD9</f>
        <v>-7.3887779999999994</v>
      </c>
      <c r="AF9" s="7">
        <f t="shared" ref="AF9:AP9" si="0">AE9</f>
        <v>-7.3887779999999994</v>
      </c>
      <c r="AG9" s="7">
        <f t="shared" si="0"/>
        <v>-7.3887779999999994</v>
      </c>
      <c r="AH9" s="7">
        <f t="shared" si="0"/>
        <v>-7.3887779999999994</v>
      </c>
      <c r="AI9" s="7">
        <f t="shared" si="0"/>
        <v>-7.3887779999999994</v>
      </c>
      <c r="AJ9" s="7">
        <f t="shared" si="0"/>
        <v>-7.3887779999999994</v>
      </c>
      <c r="AK9" s="7">
        <f t="shared" si="0"/>
        <v>-7.3887779999999994</v>
      </c>
      <c r="AL9" s="7">
        <f t="shared" si="0"/>
        <v>-7.3887779999999994</v>
      </c>
      <c r="AM9" s="7">
        <f t="shared" si="0"/>
        <v>-7.3887779999999994</v>
      </c>
      <c r="AN9" s="7">
        <f t="shared" si="0"/>
        <v>-7.3887779999999994</v>
      </c>
      <c r="AO9" s="7">
        <f t="shared" si="0"/>
        <v>-7.3887779999999994</v>
      </c>
      <c r="AP9" s="7">
        <f t="shared" si="0"/>
        <v>-7.3887779999999994</v>
      </c>
    </row>
    <row r="10" spans="1:42">
      <c r="A10" s="4" t="s">
        <v>22</v>
      </c>
      <c r="B10" s="4">
        <v>-0.9488605</v>
      </c>
      <c r="C10" s="4">
        <v>0.26397700000000002</v>
      </c>
      <c r="D10" s="4">
        <v>-3.59</v>
      </c>
      <c r="E10" s="4">
        <v>0</v>
      </c>
      <c r="F10" s="4">
        <v>-1.4662459999999999</v>
      </c>
      <c r="G10" s="4">
        <v>-0.4314751</v>
      </c>
      <c r="I10" s="17" t="s">
        <v>81</v>
      </c>
      <c r="J10" s="18" t="s">
        <v>82</v>
      </c>
      <c r="K10" s="19">
        <v>10</v>
      </c>
      <c r="L10" s="20">
        <f>-LN(1-EXP(AD9)/(1+EXP(AD9)))</f>
        <v>6.1795989597326873E-4</v>
      </c>
      <c r="M10" s="20">
        <f t="shared" ref="M10:X10" si="1">-LN(1-EXP(AE9)/(1+EXP(AE9)))</f>
        <v>6.1795989597326873E-4</v>
      </c>
      <c r="N10" s="20">
        <f t="shared" si="1"/>
        <v>6.1795989597326873E-4</v>
      </c>
      <c r="O10" s="20">
        <f t="shared" si="1"/>
        <v>6.1795989597326873E-4</v>
      </c>
      <c r="P10" s="20">
        <f t="shared" si="1"/>
        <v>6.1795989597326873E-4</v>
      </c>
      <c r="Q10" s="20">
        <f t="shared" si="1"/>
        <v>6.1795989597326873E-4</v>
      </c>
      <c r="R10" s="20">
        <f t="shared" si="1"/>
        <v>6.1795989597326873E-4</v>
      </c>
      <c r="S10" s="20">
        <f t="shared" si="1"/>
        <v>6.1795989597326873E-4</v>
      </c>
      <c r="T10" s="20">
        <f t="shared" si="1"/>
        <v>6.1795989597326873E-4</v>
      </c>
      <c r="U10" s="20">
        <f t="shared" si="1"/>
        <v>6.1795989597326873E-4</v>
      </c>
      <c r="V10" s="20">
        <f t="shared" si="1"/>
        <v>6.1795989597326873E-4</v>
      </c>
      <c r="W10" s="20">
        <f t="shared" si="1"/>
        <v>6.1795989597326873E-4</v>
      </c>
      <c r="X10" s="20">
        <f t="shared" si="1"/>
        <v>6.1795989597326873E-4</v>
      </c>
      <c r="AA10" s="6" t="s">
        <v>81</v>
      </c>
      <c r="AB10" s="7" t="s">
        <v>82</v>
      </c>
      <c r="AC10" s="8">
        <v>11</v>
      </c>
      <c r="AD10" s="7">
        <f>$B$13+B8</f>
        <v>-7.0111220999999997</v>
      </c>
      <c r="AE10" s="7">
        <f t="shared" ref="AE10:AP13" si="2">AD10</f>
        <v>-7.0111220999999997</v>
      </c>
      <c r="AF10" s="7">
        <f t="shared" si="2"/>
        <v>-7.0111220999999997</v>
      </c>
      <c r="AG10" s="7">
        <f t="shared" si="2"/>
        <v>-7.0111220999999997</v>
      </c>
      <c r="AH10" s="7">
        <f t="shared" si="2"/>
        <v>-7.0111220999999997</v>
      </c>
      <c r="AI10" s="7">
        <f t="shared" si="2"/>
        <v>-7.0111220999999997</v>
      </c>
      <c r="AJ10" s="7">
        <f t="shared" si="2"/>
        <v>-7.0111220999999997</v>
      </c>
      <c r="AK10" s="7">
        <f t="shared" si="2"/>
        <v>-7.0111220999999997</v>
      </c>
      <c r="AL10" s="7">
        <f t="shared" si="2"/>
        <v>-7.0111220999999997</v>
      </c>
      <c r="AM10" s="7">
        <f t="shared" si="2"/>
        <v>-7.0111220999999997</v>
      </c>
      <c r="AN10" s="7">
        <f t="shared" si="2"/>
        <v>-7.0111220999999997</v>
      </c>
      <c r="AO10" s="7">
        <f t="shared" si="2"/>
        <v>-7.0111220999999997</v>
      </c>
      <c r="AP10" s="7">
        <f t="shared" si="2"/>
        <v>-7.0111220999999997</v>
      </c>
    </row>
    <row r="11" spans="1:42">
      <c r="A11" s="4" t="s">
        <v>23</v>
      </c>
      <c r="B11" s="4">
        <v>-0.49346820000000002</v>
      </c>
      <c r="C11" s="4">
        <v>0.17987030000000001</v>
      </c>
      <c r="D11" s="4">
        <v>-2.74</v>
      </c>
      <c r="E11" s="4">
        <v>6.0000000000000001E-3</v>
      </c>
      <c r="F11" s="4">
        <v>-0.84600750000000002</v>
      </c>
      <c r="G11" s="4">
        <v>-0.1409289</v>
      </c>
      <c r="I11" s="17" t="s">
        <v>81</v>
      </c>
      <c r="J11" s="18" t="s">
        <v>82</v>
      </c>
      <c r="K11" s="19">
        <v>11</v>
      </c>
      <c r="L11" s="20">
        <f t="shared" ref="L11:L55" si="3">-LN(1-EXP(AD10)/(1+EXP(AD10)))</f>
        <v>9.013897412094836E-4</v>
      </c>
      <c r="M11" s="20">
        <f t="shared" ref="M11:M55" si="4">-LN(1-EXP(AE10)/(1+EXP(AE10)))</f>
        <v>9.013897412094836E-4</v>
      </c>
      <c r="N11" s="20">
        <f t="shared" ref="N11:N55" si="5">-LN(1-EXP(AF10)/(1+EXP(AF10)))</f>
        <v>9.013897412094836E-4</v>
      </c>
      <c r="O11" s="20">
        <f t="shared" ref="O11:O55" si="6">-LN(1-EXP(AG10)/(1+EXP(AG10)))</f>
        <v>9.013897412094836E-4</v>
      </c>
      <c r="P11" s="20">
        <f t="shared" ref="P11:P55" si="7">-LN(1-EXP(AH10)/(1+EXP(AH10)))</f>
        <v>9.013897412094836E-4</v>
      </c>
      <c r="Q11" s="20">
        <f t="shared" ref="Q11:Q55" si="8">-LN(1-EXP(AI10)/(1+EXP(AI10)))</f>
        <v>9.013897412094836E-4</v>
      </c>
      <c r="R11" s="20">
        <f t="shared" ref="R11:R55" si="9">-LN(1-EXP(AJ10)/(1+EXP(AJ10)))</f>
        <v>9.013897412094836E-4</v>
      </c>
      <c r="S11" s="20">
        <f t="shared" ref="S11:S55" si="10">-LN(1-EXP(AK10)/(1+EXP(AK10)))</f>
        <v>9.013897412094836E-4</v>
      </c>
      <c r="T11" s="20">
        <f t="shared" ref="T11:T55" si="11">-LN(1-EXP(AL10)/(1+EXP(AL10)))</f>
        <v>9.013897412094836E-4</v>
      </c>
      <c r="U11" s="20">
        <f t="shared" ref="U11:U55" si="12">-LN(1-EXP(AM10)/(1+EXP(AM10)))</f>
        <v>9.013897412094836E-4</v>
      </c>
      <c r="V11" s="20">
        <f t="shared" ref="V11:V55" si="13">-LN(1-EXP(AN10)/(1+EXP(AN10)))</f>
        <v>9.013897412094836E-4</v>
      </c>
      <c r="W11" s="20">
        <f t="shared" ref="W11:W55" si="14">-LN(1-EXP(AO10)/(1+EXP(AO10)))</f>
        <v>9.013897412094836E-4</v>
      </c>
      <c r="X11" s="20">
        <f t="shared" ref="X11:X55" si="15">-LN(1-EXP(AP10)/(1+EXP(AP10)))</f>
        <v>9.013897412094836E-4</v>
      </c>
      <c r="AA11" s="6" t="s">
        <v>81</v>
      </c>
      <c r="AB11" s="7" t="s">
        <v>82</v>
      </c>
      <c r="AC11" s="8">
        <v>12</v>
      </c>
      <c r="AD11" s="7">
        <f>$B$13+B9</f>
        <v>-7.3290739999999994</v>
      </c>
      <c r="AE11" s="7">
        <f t="shared" si="2"/>
        <v>-7.3290739999999994</v>
      </c>
      <c r="AF11" s="7">
        <f t="shared" si="2"/>
        <v>-7.3290739999999994</v>
      </c>
      <c r="AG11" s="7">
        <f t="shared" si="2"/>
        <v>-7.3290739999999994</v>
      </c>
      <c r="AH11" s="7">
        <f t="shared" si="2"/>
        <v>-7.3290739999999994</v>
      </c>
      <c r="AI11" s="7">
        <f t="shared" si="2"/>
        <v>-7.3290739999999994</v>
      </c>
      <c r="AJ11" s="7">
        <f t="shared" si="2"/>
        <v>-7.3290739999999994</v>
      </c>
      <c r="AK11" s="7">
        <f t="shared" si="2"/>
        <v>-7.3290739999999994</v>
      </c>
      <c r="AL11" s="7">
        <f t="shared" si="2"/>
        <v>-7.3290739999999994</v>
      </c>
      <c r="AM11" s="7">
        <f t="shared" si="2"/>
        <v>-7.3290739999999994</v>
      </c>
      <c r="AN11" s="7">
        <f t="shared" si="2"/>
        <v>-7.3290739999999994</v>
      </c>
      <c r="AO11" s="7">
        <f t="shared" si="2"/>
        <v>-7.3290739999999994</v>
      </c>
      <c r="AP11" s="7">
        <f t="shared" si="2"/>
        <v>-7.3290739999999994</v>
      </c>
    </row>
    <row r="12" spans="1:42">
      <c r="A12" s="4" t="s">
        <v>24</v>
      </c>
      <c r="B12" s="4">
        <v>-1.078308</v>
      </c>
      <c r="C12" s="4">
        <v>0.3261733</v>
      </c>
      <c r="D12" s="4">
        <v>-3.31</v>
      </c>
      <c r="E12" s="4">
        <v>1E-3</v>
      </c>
      <c r="F12" s="4">
        <v>-1.717595</v>
      </c>
      <c r="G12" s="4">
        <v>-0.43901970000000001</v>
      </c>
      <c r="I12" s="17" t="s">
        <v>81</v>
      </c>
      <c r="J12" s="18" t="s">
        <v>82</v>
      </c>
      <c r="K12" s="19">
        <v>12</v>
      </c>
      <c r="L12" s="20">
        <f t="shared" si="3"/>
        <v>6.5596573684907373E-4</v>
      </c>
      <c r="M12" s="20">
        <f t="shared" si="4"/>
        <v>6.5596573684907373E-4</v>
      </c>
      <c r="N12" s="20">
        <f t="shared" si="5"/>
        <v>6.5596573684907373E-4</v>
      </c>
      <c r="O12" s="20">
        <f t="shared" si="6"/>
        <v>6.5596573684907373E-4</v>
      </c>
      <c r="P12" s="20">
        <f t="shared" si="7"/>
        <v>6.5596573684907373E-4</v>
      </c>
      <c r="Q12" s="20">
        <f t="shared" si="8"/>
        <v>6.5596573684907373E-4</v>
      </c>
      <c r="R12" s="20">
        <f t="shared" si="9"/>
        <v>6.5596573684907373E-4</v>
      </c>
      <c r="S12" s="20">
        <f t="shared" si="10"/>
        <v>6.5596573684907373E-4</v>
      </c>
      <c r="T12" s="20">
        <f t="shared" si="11"/>
        <v>6.5596573684907373E-4</v>
      </c>
      <c r="U12" s="20">
        <f t="shared" si="12"/>
        <v>6.5596573684907373E-4</v>
      </c>
      <c r="V12" s="20">
        <f t="shared" si="13"/>
        <v>6.5596573684907373E-4</v>
      </c>
      <c r="W12" s="20">
        <f t="shared" si="14"/>
        <v>6.5596573684907373E-4</v>
      </c>
      <c r="X12" s="20">
        <f t="shared" si="15"/>
        <v>6.5596573684907373E-4</v>
      </c>
      <c r="AA12" s="6" t="s">
        <v>81</v>
      </c>
      <c r="AB12" s="7" t="s">
        <v>82</v>
      </c>
      <c r="AC12" s="8">
        <v>13</v>
      </c>
      <c r="AD12" s="7">
        <f>$B$13+B10</f>
        <v>-7.0302045</v>
      </c>
      <c r="AE12" s="7">
        <f t="shared" si="2"/>
        <v>-7.0302045</v>
      </c>
      <c r="AF12" s="7">
        <f t="shared" si="2"/>
        <v>-7.0302045</v>
      </c>
      <c r="AG12" s="7">
        <f t="shared" si="2"/>
        <v>-7.0302045</v>
      </c>
      <c r="AH12" s="7">
        <f t="shared" si="2"/>
        <v>-7.0302045</v>
      </c>
      <c r="AI12" s="7">
        <f t="shared" si="2"/>
        <v>-7.0302045</v>
      </c>
      <c r="AJ12" s="7">
        <f t="shared" si="2"/>
        <v>-7.0302045</v>
      </c>
      <c r="AK12" s="7">
        <f t="shared" si="2"/>
        <v>-7.0302045</v>
      </c>
      <c r="AL12" s="7">
        <f t="shared" si="2"/>
        <v>-7.0302045</v>
      </c>
      <c r="AM12" s="7">
        <f t="shared" si="2"/>
        <v>-7.0302045</v>
      </c>
      <c r="AN12" s="7">
        <f t="shared" si="2"/>
        <v>-7.0302045</v>
      </c>
      <c r="AO12" s="7">
        <f t="shared" si="2"/>
        <v>-7.0302045</v>
      </c>
      <c r="AP12" s="7">
        <f t="shared" si="2"/>
        <v>-7.0302045</v>
      </c>
    </row>
    <row r="13" spans="1:42">
      <c r="A13" s="4" t="s">
        <v>6</v>
      </c>
      <c r="B13" s="4">
        <v>-6.0813439999999996</v>
      </c>
      <c r="C13" s="4">
        <v>0.16220209999999999</v>
      </c>
      <c r="D13" s="4">
        <v>-37.49</v>
      </c>
      <c r="E13" s="4">
        <v>0</v>
      </c>
      <c r="F13" s="4">
        <v>-6.399254</v>
      </c>
      <c r="G13" s="4">
        <v>-5.7634340000000002</v>
      </c>
      <c r="I13" s="17" t="s">
        <v>81</v>
      </c>
      <c r="J13" s="18" t="s">
        <v>82</v>
      </c>
      <c r="K13" s="19">
        <v>13</v>
      </c>
      <c r="L13" s="20">
        <f t="shared" si="3"/>
        <v>8.8435966923662188E-4</v>
      </c>
      <c r="M13" s="20">
        <f t="shared" si="4"/>
        <v>8.8435966923662188E-4</v>
      </c>
      <c r="N13" s="20">
        <f t="shared" si="5"/>
        <v>8.8435966923662188E-4</v>
      </c>
      <c r="O13" s="20">
        <f t="shared" si="6"/>
        <v>8.8435966923662188E-4</v>
      </c>
      <c r="P13" s="20">
        <f t="shared" si="7"/>
        <v>8.8435966923662188E-4</v>
      </c>
      <c r="Q13" s="20">
        <f t="shared" si="8"/>
        <v>8.8435966923662188E-4</v>
      </c>
      <c r="R13" s="20">
        <f t="shared" si="9"/>
        <v>8.8435966923662188E-4</v>
      </c>
      <c r="S13" s="20">
        <f t="shared" si="10"/>
        <v>8.8435966923662188E-4</v>
      </c>
      <c r="T13" s="20">
        <f t="shared" si="11"/>
        <v>8.8435966923662188E-4</v>
      </c>
      <c r="U13" s="20">
        <f t="shared" si="12"/>
        <v>8.8435966923662188E-4</v>
      </c>
      <c r="V13" s="20">
        <f t="shared" si="13"/>
        <v>8.8435966923662188E-4</v>
      </c>
      <c r="W13" s="20">
        <f t="shared" si="14"/>
        <v>8.8435966923662188E-4</v>
      </c>
      <c r="X13" s="20">
        <f t="shared" si="15"/>
        <v>8.8435966923662188E-4</v>
      </c>
      <c r="AA13" s="6" t="s">
        <v>81</v>
      </c>
      <c r="AB13" s="7" t="s">
        <v>82</v>
      </c>
      <c r="AC13" s="8">
        <v>14</v>
      </c>
      <c r="AD13" s="12">
        <f>$B$13+B11</f>
        <v>-6.5748121999999993</v>
      </c>
      <c r="AE13" s="12">
        <f t="shared" si="2"/>
        <v>-6.5748121999999993</v>
      </c>
      <c r="AF13" s="12">
        <f t="shared" si="2"/>
        <v>-6.5748121999999993</v>
      </c>
      <c r="AG13" s="12">
        <f t="shared" si="2"/>
        <v>-6.5748121999999993</v>
      </c>
      <c r="AH13" s="12">
        <f t="shared" si="2"/>
        <v>-6.5748121999999993</v>
      </c>
      <c r="AI13" s="12">
        <f t="shared" si="2"/>
        <v>-6.5748121999999993</v>
      </c>
      <c r="AJ13" s="12">
        <f t="shared" si="2"/>
        <v>-6.5748121999999993</v>
      </c>
      <c r="AK13" s="12">
        <f t="shared" si="2"/>
        <v>-6.5748121999999993</v>
      </c>
      <c r="AL13" s="12">
        <f t="shared" si="2"/>
        <v>-6.5748121999999993</v>
      </c>
      <c r="AM13" s="12">
        <f t="shared" si="2"/>
        <v>-6.5748121999999993</v>
      </c>
      <c r="AN13" s="12">
        <f t="shared" si="2"/>
        <v>-6.5748121999999993</v>
      </c>
      <c r="AO13" s="12">
        <f t="shared" si="2"/>
        <v>-6.5748121999999993</v>
      </c>
      <c r="AP13" s="13">
        <f t="shared" si="2"/>
        <v>-6.5748121999999993</v>
      </c>
    </row>
    <row r="14" spans="1:42">
      <c r="I14" s="17" t="s">
        <v>81</v>
      </c>
      <c r="J14" s="18" t="s">
        <v>82</v>
      </c>
      <c r="K14" s="19">
        <v>14</v>
      </c>
      <c r="L14" s="20">
        <f t="shared" si="3"/>
        <v>1.394095684408018E-3</v>
      </c>
      <c r="M14" s="20">
        <f t="shared" si="4"/>
        <v>1.394095684408018E-3</v>
      </c>
      <c r="N14" s="20">
        <f t="shared" si="5"/>
        <v>1.394095684408018E-3</v>
      </c>
      <c r="O14" s="20">
        <f t="shared" si="6"/>
        <v>1.394095684408018E-3</v>
      </c>
      <c r="P14" s="20">
        <f t="shared" si="7"/>
        <v>1.394095684408018E-3</v>
      </c>
      <c r="Q14" s="20">
        <f t="shared" si="8"/>
        <v>1.394095684408018E-3</v>
      </c>
      <c r="R14" s="20">
        <f t="shared" si="9"/>
        <v>1.394095684408018E-3</v>
      </c>
      <c r="S14" s="20">
        <f t="shared" si="10"/>
        <v>1.394095684408018E-3</v>
      </c>
      <c r="T14" s="20">
        <f t="shared" si="11"/>
        <v>1.394095684408018E-3</v>
      </c>
      <c r="U14" s="20">
        <f t="shared" si="12"/>
        <v>1.394095684408018E-3</v>
      </c>
      <c r="V14" s="20">
        <f t="shared" si="13"/>
        <v>1.394095684408018E-3</v>
      </c>
      <c r="W14" s="20">
        <f t="shared" si="14"/>
        <v>1.394095684408018E-3</v>
      </c>
      <c r="X14" s="20">
        <f t="shared" si="15"/>
        <v>1.394095684408018E-3</v>
      </c>
      <c r="AA14" s="6" t="s">
        <v>81</v>
      </c>
      <c r="AB14" s="7" t="s">
        <v>82</v>
      </c>
      <c r="AC14" s="8">
        <v>15</v>
      </c>
      <c r="AD14" s="7">
        <f>B87</f>
        <v>-6.254308</v>
      </c>
      <c r="AE14" s="7">
        <f>AD14+$B$75</f>
        <v>-5.9022240000000004</v>
      </c>
      <c r="AF14" s="7">
        <f>AD14+$B$76</f>
        <v>-5.881786</v>
      </c>
      <c r="AG14" s="7">
        <f>AD14+$B$77</f>
        <v>-5.7520252000000003</v>
      </c>
      <c r="AH14" s="7">
        <f>AD14+$B$78</f>
        <v>-5.9610466999999998</v>
      </c>
      <c r="AI14" s="7">
        <f>AD14+$B$79</f>
        <v>-6.1311159000000002</v>
      </c>
      <c r="AJ14" s="7">
        <f>AD14+$B$80</f>
        <v>-6.1061129000000003</v>
      </c>
      <c r="AK14" s="7">
        <f>AE14+$B$81</f>
        <v>-5.3656175000000008</v>
      </c>
      <c r="AL14" s="7">
        <f>AD14+$B$82</f>
        <v>-5.7077882999999998</v>
      </c>
      <c r="AM14" s="7">
        <f>AD14+$B$83</f>
        <v>-5.6119155000000003</v>
      </c>
      <c r="AN14" s="7">
        <f>AD14+$B$84</f>
        <v>-6.3917064999999997</v>
      </c>
      <c r="AO14" s="7">
        <f>AD14+$B$85</f>
        <v>-5.9457025000000003</v>
      </c>
      <c r="AP14" s="7">
        <f>AD14+$B$86</f>
        <v>-6.1441755999999996</v>
      </c>
    </row>
    <row r="15" spans="1:42">
      <c r="A15" s="2" t="s">
        <v>25</v>
      </c>
      <c r="I15" s="17" t="s">
        <v>81</v>
      </c>
      <c r="J15" s="18" t="s">
        <v>82</v>
      </c>
      <c r="K15" s="19">
        <v>15</v>
      </c>
      <c r="L15" s="20">
        <f t="shared" si="3"/>
        <v>1.9203106503462085E-3</v>
      </c>
      <c r="M15" s="20">
        <f t="shared" si="4"/>
        <v>2.7296302307553847E-3</v>
      </c>
      <c r="N15" s="20">
        <f t="shared" si="5"/>
        <v>2.7859139786941731E-3</v>
      </c>
      <c r="O15" s="20">
        <f t="shared" si="6"/>
        <v>3.1713076354030196E-3</v>
      </c>
      <c r="P15" s="20">
        <f t="shared" si="7"/>
        <v>2.5738976724901338E-3</v>
      </c>
      <c r="Q15" s="20">
        <f t="shared" si="8"/>
        <v>2.1717934171631348E-3</v>
      </c>
      <c r="R15" s="20">
        <f t="shared" si="9"/>
        <v>2.2267181354129035E-3</v>
      </c>
      <c r="S15" s="20">
        <f t="shared" si="10"/>
        <v>4.6636809150997381E-3</v>
      </c>
      <c r="T15" s="20">
        <f t="shared" si="11"/>
        <v>3.3145082346104928E-3</v>
      </c>
      <c r="U15" s="20">
        <f t="shared" si="12"/>
        <v>3.6474034211037951E-3</v>
      </c>
      <c r="V15" s="20">
        <f t="shared" si="13"/>
        <v>1.6739927913675848E-3</v>
      </c>
      <c r="W15" s="20">
        <f t="shared" si="14"/>
        <v>2.6136446686674834E-3</v>
      </c>
      <c r="X15" s="20">
        <f t="shared" si="15"/>
        <v>2.1436450297094242E-3</v>
      </c>
      <c r="AA15" s="6" t="s">
        <v>81</v>
      </c>
      <c r="AB15" s="7" t="s">
        <v>82</v>
      </c>
      <c r="AC15" s="8">
        <v>16</v>
      </c>
      <c r="AD15" s="7">
        <f t="shared" ref="AD15:AD44" si="16">B43+$B$87</f>
        <v>-6.0805569999999998</v>
      </c>
      <c r="AE15" s="7">
        <f t="shared" ref="AE15:AE48" si="17">AD15+$B$75</f>
        <v>-5.7284730000000001</v>
      </c>
      <c r="AF15" s="7">
        <f t="shared" ref="AF15:AF48" si="18">AD15+$B$76</f>
        <v>-5.7080349999999997</v>
      </c>
      <c r="AG15" s="7">
        <f t="shared" ref="AG15:AG48" si="19">AD15+$B$77</f>
        <v>-5.5782742000000001</v>
      </c>
      <c r="AH15" s="7">
        <f t="shared" ref="AH15:AH48" si="20">AD15+$B$78</f>
        <v>-5.7872956999999996</v>
      </c>
      <c r="AI15" s="7">
        <f t="shared" ref="AI15:AI48" si="21">AD15+$B$79</f>
        <v>-5.9573649</v>
      </c>
      <c r="AJ15" s="7">
        <f t="shared" ref="AJ15:AJ48" si="22">AD15+$B$80</f>
        <v>-5.9323619000000001</v>
      </c>
      <c r="AK15" s="7">
        <f t="shared" ref="AK15:AK48" si="23">AE15+$B$81</f>
        <v>-5.1918664999999997</v>
      </c>
      <c r="AL15" s="7">
        <f t="shared" ref="AL15:AL48" si="24">AD15+$B$82</f>
        <v>-5.5340372999999996</v>
      </c>
      <c r="AM15" s="7">
        <f t="shared" ref="AM15:AM48" si="25">AD15+$B$83</f>
        <v>-5.4381645000000001</v>
      </c>
      <c r="AN15" s="7">
        <f t="shared" ref="AN15:AN48" si="26">AD15+$B$84</f>
        <v>-6.2179554999999995</v>
      </c>
      <c r="AO15" s="7">
        <f t="shared" ref="AO15:AO48" si="27">AD15+$B$85</f>
        <v>-5.7719515000000001</v>
      </c>
      <c r="AP15" s="7">
        <f t="shared" ref="AP15:AP48" si="28">AD15+$B$86</f>
        <v>-5.9704245999999994</v>
      </c>
    </row>
    <row r="16" spans="1:42">
      <c r="I16" s="17" t="s">
        <v>81</v>
      </c>
      <c r="J16" s="18" t="s">
        <v>82</v>
      </c>
      <c r="K16" s="19">
        <v>16</v>
      </c>
      <c r="L16" s="20">
        <f t="shared" si="3"/>
        <v>2.284291511854818E-3</v>
      </c>
      <c r="M16" s="20">
        <f t="shared" si="4"/>
        <v>3.2467628646681876E-3</v>
      </c>
      <c r="N16" s="20">
        <f t="shared" si="5"/>
        <v>3.313691999405352E-3</v>
      </c>
      <c r="O16" s="20">
        <f t="shared" si="6"/>
        <v>3.7719590433541728E-3</v>
      </c>
      <c r="P16" s="20">
        <f t="shared" si="7"/>
        <v>3.061571672571851E-3</v>
      </c>
      <c r="Q16" s="20">
        <f t="shared" si="8"/>
        <v>2.5833794629760063E-3</v>
      </c>
      <c r="R16" s="20">
        <f t="shared" si="9"/>
        <v>2.6486994261818221E-3</v>
      </c>
      <c r="S16" s="20">
        <f t="shared" si="10"/>
        <v>5.5462076808701468E-3</v>
      </c>
      <c r="T16" s="20">
        <f t="shared" si="11"/>
        <v>3.9422286756083278E-3</v>
      </c>
      <c r="U16" s="20">
        <f t="shared" si="12"/>
        <v>4.3380328216983911E-3</v>
      </c>
      <c r="V16" s="20">
        <f t="shared" si="13"/>
        <v>1.9913323704162673E-3</v>
      </c>
      <c r="W16" s="20">
        <f t="shared" si="14"/>
        <v>3.1088377962118783E-3</v>
      </c>
      <c r="X16" s="20">
        <f t="shared" si="15"/>
        <v>2.5499033497426576E-3</v>
      </c>
      <c r="AA16" s="6" t="s">
        <v>81</v>
      </c>
      <c r="AB16" s="7" t="s">
        <v>82</v>
      </c>
      <c r="AC16" s="8">
        <v>17</v>
      </c>
      <c r="AD16" s="7">
        <f t="shared" si="16"/>
        <v>-5.6534506000000002</v>
      </c>
      <c r="AE16" s="7">
        <f t="shared" si="17"/>
        <v>-5.3013666000000006</v>
      </c>
      <c r="AF16" s="7">
        <f t="shared" si="18"/>
        <v>-5.2809286000000002</v>
      </c>
      <c r="AG16" s="7">
        <f t="shared" si="19"/>
        <v>-5.1511678000000005</v>
      </c>
      <c r="AH16" s="7">
        <f t="shared" si="20"/>
        <v>-5.3601893</v>
      </c>
      <c r="AI16" s="7">
        <f t="shared" si="21"/>
        <v>-5.5302585000000004</v>
      </c>
      <c r="AJ16" s="7">
        <f t="shared" si="22"/>
        <v>-5.5052555000000005</v>
      </c>
      <c r="AK16" s="7">
        <f t="shared" si="23"/>
        <v>-4.7647601000000002</v>
      </c>
      <c r="AL16" s="7">
        <f t="shared" si="24"/>
        <v>-5.1069309000000001</v>
      </c>
      <c r="AM16" s="7">
        <f t="shared" si="25"/>
        <v>-5.0110581000000005</v>
      </c>
      <c r="AN16" s="7">
        <f t="shared" si="26"/>
        <v>-5.7908491</v>
      </c>
      <c r="AO16" s="7">
        <f t="shared" si="27"/>
        <v>-5.3448451000000006</v>
      </c>
      <c r="AP16" s="7">
        <f t="shared" si="28"/>
        <v>-5.5433181999999999</v>
      </c>
    </row>
    <row r="17" spans="1:42">
      <c r="A17" s="4" t="s">
        <v>18</v>
      </c>
      <c r="B17" s="4" t="s">
        <v>0</v>
      </c>
      <c r="C17" s="4" t="s">
        <v>1</v>
      </c>
      <c r="D17" s="4" t="s">
        <v>2</v>
      </c>
      <c r="E17" s="4" t="s">
        <v>3</v>
      </c>
      <c r="F17" s="4" t="s">
        <v>4</v>
      </c>
      <c r="G17" s="4" t="s">
        <v>5</v>
      </c>
      <c r="I17" s="17" t="s">
        <v>81</v>
      </c>
      <c r="J17" s="18" t="s">
        <v>82</v>
      </c>
      <c r="K17" s="19">
        <v>17</v>
      </c>
      <c r="L17" s="20">
        <f t="shared" si="3"/>
        <v>3.4992705535451685E-3</v>
      </c>
      <c r="M17" s="20">
        <f t="shared" si="4"/>
        <v>4.9723941860640086E-3</v>
      </c>
      <c r="N17" s="20">
        <f t="shared" si="5"/>
        <v>5.0748055207200833E-3</v>
      </c>
      <c r="O17" s="20">
        <f t="shared" si="6"/>
        <v>5.7759233280032145E-3</v>
      </c>
      <c r="P17" s="20">
        <f t="shared" si="7"/>
        <v>4.6890057201108342E-3</v>
      </c>
      <c r="Q17" s="20">
        <f t="shared" si="8"/>
        <v>3.9571242596561432E-3</v>
      </c>
      <c r="R17" s="20">
        <f t="shared" si="9"/>
        <v>4.0571085450534748E-3</v>
      </c>
      <c r="S17" s="20">
        <f t="shared" si="10"/>
        <v>8.4888010897285898E-3</v>
      </c>
      <c r="T17" s="20">
        <f t="shared" si="11"/>
        <v>6.0363810604891687E-3</v>
      </c>
      <c r="U17" s="20">
        <f t="shared" si="12"/>
        <v>6.6417432675055796E-3</v>
      </c>
      <c r="V17" s="20">
        <f t="shared" si="13"/>
        <v>3.050728537726327E-3</v>
      </c>
      <c r="W17" s="20">
        <f t="shared" si="14"/>
        <v>4.7613372599639575E-3</v>
      </c>
      <c r="X17" s="20">
        <f t="shared" si="15"/>
        <v>3.9058815332001237E-3</v>
      </c>
      <c r="AA17" s="6" t="s">
        <v>81</v>
      </c>
      <c r="AB17" s="7" t="s">
        <v>82</v>
      </c>
      <c r="AC17" s="8">
        <v>18</v>
      </c>
      <c r="AD17" s="7">
        <f t="shared" si="16"/>
        <v>-5.6400008000000001</v>
      </c>
      <c r="AE17" s="7">
        <f t="shared" si="17"/>
        <v>-5.2879168000000005</v>
      </c>
      <c r="AF17" s="7">
        <f t="shared" si="18"/>
        <v>-5.2674788000000001</v>
      </c>
      <c r="AG17" s="7">
        <f t="shared" si="19"/>
        <v>-5.1377180000000005</v>
      </c>
      <c r="AH17" s="7">
        <f t="shared" si="20"/>
        <v>-5.3467395</v>
      </c>
      <c r="AI17" s="7">
        <f t="shared" si="21"/>
        <v>-5.5168087000000003</v>
      </c>
      <c r="AJ17" s="7">
        <f t="shared" si="22"/>
        <v>-5.4918057000000005</v>
      </c>
      <c r="AK17" s="7">
        <f t="shared" si="23"/>
        <v>-4.7513103000000001</v>
      </c>
      <c r="AL17" s="7">
        <f t="shared" si="24"/>
        <v>-5.0934811</v>
      </c>
      <c r="AM17" s="7">
        <f t="shared" si="25"/>
        <v>-4.9976083000000004</v>
      </c>
      <c r="AN17" s="7">
        <f t="shared" si="26"/>
        <v>-5.7773992999999999</v>
      </c>
      <c r="AO17" s="7">
        <f t="shared" si="27"/>
        <v>-5.3313953000000005</v>
      </c>
      <c r="AP17" s="7">
        <f t="shared" si="28"/>
        <v>-5.5298683999999998</v>
      </c>
    </row>
    <row r="18" spans="1:42">
      <c r="A18" s="4"/>
      <c r="B18" s="4"/>
      <c r="C18" s="4"/>
      <c r="D18" s="4"/>
      <c r="E18" s="4"/>
      <c r="F18" s="4"/>
      <c r="G18" s="4"/>
      <c r="I18" s="17" t="s">
        <v>81</v>
      </c>
      <c r="J18" s="18" t="s">
        <v>82</v>
      </c>
      <c r="K18" s="19">
        <v>18</v>
      </c>
      <c r="L18" s="20">
        <f t="shared" si="3"/>
        <v>3.5465690464496131E-3</v>
      </c>
      <c r="M18" s="20">
        <f t="shared" si="4"/>
        <v>5.0395542898775264E-3</v>
      </c>
      <c r="N18" s="20">
        <f t="shared" si="5"/>
        <v>5.1433452986746767E-3</v>
      </c>
      <c r="O18" s="20">
        <f t="shared" si="6"/>
        <v>5.8539046423365737E-3</v>
      </c>
      <c r="P18" s="20">
        <f t="shared" si="7"/>
        <v>4.7523472994887616E-3</v>
      </c>
      <c r="Q18" s="20">
        <f t="shared" si="8"/>
        <v>4.0105990102320115E-3</v>
      </c>
      <c r="R18" s="20">
        <f t="shared" si="9"/>
        <v>4.1119316611819435E-3</v>
      </c>
      <c r="S18" s="20">
        <f t="shared" si="10"/>
        <v>8.6032519800295065E-3</v>
      </c>
      <c r="T18" s="20">
        <f t="shared" si="11"/>
        <v>6.1178680954653251E-3</v>
      </c>
      <c r="U18" s="20">
        <f t="shared" si="12"/>
        <v>6.7313748098411161E-3</v>
      </c>
      <c r="V18" s="20">
        <f t="shared" si="13"/>
        <v>3.0919736040459851E-3</v>
      </c>
      <c r="W18" s="20">
        <f t="shared" si="14"/>
        <v>4.8256535765876987E-3</v>
      </c>
      <c r="X18" s="20">
        <f t="shared" si="15"/>
        <v>3.9586651829498594E-3</v>
      </c>
      <c r="AA18" s="6" t="s">
        <v>81</v>
      </c>
      <c r="AB18" s="7" t="s">
        <v>82</v>
      </c>
      <c r="AC18" s="8">
        <v>19</v>
      </c>
      <c r="AD18" s="7">
        <f t="shared" si="16"/>
        <v>-5.4299033000000003</v>
      </c>
      <c r="AE18" s="7">
        <f t="shared" si="17"/>
        <v>-5.0778193000000007</v>
      </c>
      <c r="AF18" s="7">
        <f t="shared" si="18"/>
        <v>-5.0573813000000003</v>
      </c>
      <c r="AG18" s="7">
        <f t="shared" si="19"/>
        <v>-4.9276205000000006</v>
      </c>
      <c r="AH18" s="7">
        <f t="shared" si="20"/>
        <v>-5.1366420000000002</v>
      </c>
      <c r="AI18" s="7">
        <f t="shared" si="21"/>
        <v>-5.3067112000000005</v>
      </c>
      <c r="AJ18" s="7">
        <f t="shared" si="22"/>
        <v>-5.2817082000000006</v>
      </c>
      <c r="AK18" s="7">
        <f t="shared" si="23"/>
        <v>-4.5412128000000003</v>
      </c>
      <c r="AL18" s="7">
        <f t="shared" si="24"/>
        <v>-4.8833836000000002</v>
      </c>
      <c r="AM18" s="7">
        <f t="shared" si="25"/>
        <v>-4.7875108000000006</v>
      </c>
      <c r="AN18" s="7">
        <f t="shared" si="26"/>
        <v>-5.5673018000000001</v>
      </c>
      <c r="AO18" s="7">
        <f t="shared" si="27"/>
        <v>-5.1212978000000007</v>
      </c>
      <c r="AP18" s="7">
        <f t="shared" si="28"/>
        <v>-5.3197709</v>
      </c>
    </row>
    <row r="19" spans="1:42">
      <c r="A19" s="4" t="s">
        <v>19</v>
      </c>
      <c r="B19" s="4">
        <v>-0.69184900000000005</v>
      </c>
      <c r="C19" s="4">
        <v>0.1964525</v>
      </c>
      <c r="D19" s="4">
        <v>-3.52</v>
      </c>
      <c r="E19" s="4">
        <v>0</v>
      </c>
      <c r="F19" s="4">
        <v>-1.076889</v>
      </c>
      <c r="G19" s="4">
        <v>-0.3068091</v>
      </c>
      <c r="I19" s="17" t="s">
        <v>81</v>
      </c>
      <c r="J19" s="18" t="s">
        <v>82</v>
      </c>
      <c r="K19" s="19">
        <v>19</v>
      </c>
      <c r="L19" s="20">
        <f t="shared" si="3"/>
        <v>4.3739400310014677E-3</v>
      </c>
      <c r="M19" s="20">
        <f t="shared" si="4"/>
        <v>6.2141397491909528E-3</v>
      </c>
      <c r="N19" s="20">
        <f t="shared" si="5"/>
        <v>6.3420450565246853E-3</v>
      </c>
      <c r="O19" s="20">
        <f t="shared" si="6"/>
        <v>7.217609498247634E-3</v>
      </c>
      <c r="P19" s="20">
        <f t="shared" si="7"/>
        <v>5.8601884036876446E-3</v>
      </c>
      <c r="Q19" s="20">
        <f t="shared" si="8"/>
        <v>4.9459550563241781E-3</v>
      </c>
      <c r="R19" s="20">
        <f t="shared" si="9"/>
        <v>5.0708607542354059E-3</v>
      </c>
      <c r="S19" s="20">
        <f t="shared" si="10"/>
        <v>1.0604047522524493E-2</v>
      </c>
      <c r="T19" s="20">
        <f t="shared" si="11"/>
        <v>7.5428333831771017E-3</v>
      </c>
      <c r="U19" s="20">
        <f t="shared" si="12"/>
        <v>8.2986453185143159E-3</v>
      </c>
      <c r="V19" s="20">
        <f t="shared" si="13"/>
        <v>3.8134951295822495E-3</v>
      </c>
      <c r="W19" s="20">
        <f t="shared" si="14"/>
        <v>5.9505326543316103E-3</v>
      </c>
      <c r="X19" s="20">
        <f t="shared" si="15"/>
        <v>4.881938704940884E-3</v>
      </c>
      <c r="AA19" s="6" t="s">
        <v>81</v>
      </c>
      <c r="AB19" s="6" t="s">
        <v>82</v>
      </c>
      <c r="AC19" s="8">
        <v>20</v>
      </c>
      <c r="AD19" s="7">
        <f t="shared" si="16"/>
        <v>-5.7237852</v>
      </c>
      <c r="AE19" s="7">
        <f t="shared" si="17"/>
        <v>-5.3717012000000004</v>
      </c>
      <c r="AF19" s="7">
        <f t="shared" si="18"/>
        <v>-5.3512632</v>
      </c>
      <c r="AG19" s="7">
        <f t="shared" si="19"/>
        <v>-5.2215024000000003</v>
      </c>
      <c r="AH19" s="7">
        <f t="shared" si="20"/>
        <v>-5.4305238999999998</v>
      </c>
      <c r="AI19" s="7">
        <f t="shared" si="21"/>
        <v>-5.6005931000000002</v>
      </c>
      <c r="AJ19" s="7">
        <f t="shared" si="22"/>
        <v>-5.5755901000000003</v>
      </c>
      <c r="AK19" s="7">
        <f t="shared" si="23"/>
        <v>-4.8350947000000009</v>
      </c>
      <c r="AL19" s="7">
        <f t="shared" si="24"/>
        <v>-5.1772654999999999</v>
      </c>
      <c r="AM19" s="7">
        <f t="shared" si="25"/>
        <v>-5.0813927000000003</v>
      </c>
      <c r="AN19" s="7">
        <f t="shared" si="26"/>
        <v>-5.8611836999999998</v>
      </c>
      <c r="AO19" s="7">
        <f t="shared" si="27"/>
        <v>-5.4151797000000004</v>
      </c>
      <c r="AP19" s="7">
        <f t="shared" si="28"/>
        <v>-5.6136527999999997</v>
      </c>
    </row>
    <row r="20" spans="1:42">
      <c r="A20" s="4" t="s">
        <v>20</v>
      </c>
      <c r="B20" s="4">
        <v>-0.89844760000000001</v>
      </c>
      <c r="C20" s="4">
        <v>0.1747793</v>
      </c>
      <c r="D20" s="4">
        <v>-5.14</v>
      </c>
      <c r="E20" s="4">
        <v>0</v>
      </c>
      <c r="F20" s="4">
        <v>-1.241009</v>
      </c>
      <c r="G20" s="4">
        <v>-0.55588649999999995</v>
      </c>
      <c r="I20" s="17" t="s">
        <v>81</v>
      </c>
      <c r="J20" s="17" t="s">
        <v>82</v>
      </c>
      <c r="K20" s="19">
        <v>20</v>
      </c>
      <c r="L20" s="20">
        <f t="shared" si="3"/>
        <v>3.2619939146387037E-3</v>
      </c>
      <c r="M20" s="20">
        <f t="shared" si="4"/>
        <v>4.6354600679878672E-3</v>
      </c>
      <c r="N20" s="20">
        <f t="shared" si="5"/>
        <v>4.7309483169309411E-3</v>
      </c>
      <c r="O20" s="20">
        <f t="shared" si="6"/>
        <v>5.3846877672112624E-3</v>
      </c>
      <c r="P20" s="20">
        <f t="shared" si="7"/>
        <v>4.3712323282508181E-3</v>
      </c>
      <c r="Q20" s="20">
        <f t="shared" si="8"/>
        <v>3.6888589497462709E-3</v>
      </c>
      <c r="R20" s="20">
        <f t="shared" si="9"/>
        <v>3.7820778110471626E-3</v>
      </c>
      <c r="S20" s="20">
        <f t="shared" si="10"/>
        <v>7.9145331008534988E-3</v>
      </c>
      <c r="T20" s="20">
        <f t="shared" si="11"/>
        <v>5.627552838018514E-3</v>
      </c>
      <c r="U20" s="20">
        <f t="shared" si="12"/>
        <v>6.1920422544154245E-3</v>
      </c>
      <c r="V20" s="20">
        <f t="shared" si="13"/>
        <v>2.8438231612792045E-3</v>
      </c>
      <c r="W20" s="20">
        <f t="shared" si="14"/>
        <v>4.4386728391208235E-3</v>
      </c>
      <c r="X20" s="20">
        <f t="shared" si="15"/>
        <v>3.6410838003752776E-3</v>
      </c>
      <c r="AA20" s="6" t="s">
        <v>81</v>
      </c>
      <c r="AB20" s="6" t="s">
        <v>82</v>
      </c>
      <c r="AC20" s="8">
        <v>21</v>
      </c>
      <c r="AD20" s="7">
        <f t="shared" si="16"/>
        <v>-5.3640705999999998</v>
      </c>
      <c r="AE20" s="7">
        <f t="shared" si="17"/>
        <v>-5.0119866000000002</v>
      </c>
      <c r="AF20" s="7">
        <f t="shared" si="18"/>
        <v>-4.9915485999999998</v>
      </c>
      <c r="AG20" s="7">
        <f t="shared" si="19"/>
        <v>-4.8617878000000001</v>
      </c>
      <c r="AH20" s="7">
        <f t="shared" si="20"/>
        <v>-5.0708092999999996</v>
      </c>
      <c r="AI20" s="7">
        <f t="shared" si="21"/>
        <v>-5.2408785</v>
      </c>
      <c r="AJ20" s="7">
        <f t="shared" si="22"/>
        <v>-5.2158755000000001</v>
      </c>
      <c r="AK20" s="7">
        <f t="shared" si="23"/>
        <v>-4.4753801000000006</v>
      </c>
      <c r="AL20" s="7">
        <f t="shared" si="24"/>
        <v>-4.8175508999999996</v>
      </c>
      <c r="AM20" s="7">
        <f t="shared" si="25"/>
        <v>-4.7216781000000001</v>
      </c>
      <c r="AN20" s="7">
        <f t="shared" si="26"/>
        <v>-5.5014690999999996</v>
      </c>
      <c r="AO20" s="7">
        <f t="shared" si="27"/>
        <v>-5.0554651000000002</v>
      </c>
      <c r="AP20" s="7">
        <f t="shared" si="28"/>
        <v>-5.2539381999999994</v>
      </c>
    </row>
    <row r="21" spans="1:42">
      <c r="A21" s="4" t="s">
        <v>21</v>
      </c>
      <c r="B21" s="4">
        <v>-0.54297790000000001</v>
      </c>
      <c r="C21" s="4">
        <v>0.1183886</v>
      </c>
      <c r="D21" s="4">
        <v>-4.59</v>
      </c>
      <c r="E21" s="4">
        <v>0</v>
      </c>
      <c r="F21" s="4">
        <v>-0.77501540000000002</v>
      </c>
      <c r="G21" s="4">
        <v>-0.31094050000000001</v>
      </c>
      <c r="I21" s="17" t="s">
        <v>81</v>
      </c>
      <c r="J21" s="17" t="s">
        <v>82</v>
      </c>
      <c r="K21" s="19">
        <v>21</v>
      </c>
      <c r="L21" s="20">
        <f t="shared" si="3"/>
        <v>4.6708839105520285E-3</v>
      </c>
      <c r="M21" s="20">
        <f t="shared" si="4"/>
        <v>6.6355996766861245E-3</v>
      </c>
      <c r="N21" s="20">
        <f t="shared" si="5"/>
        <v>6.7721505332628924E-3</v>
      </c>
      <c r="O21" s="20">
        <f t="shared" si="6"/>
        <v>7.706865626161007E-3</v>
      </c>
      <c r="P21" s="20">
        <f t="shared" si="7"/>
        <v>6.2577174163877744E-3</v>
      </c>
      <c r="Q21" s="20">
        <f t="shared" si="8"/>
        <v>5.2816302079032361E-3</v>
      </c>
      <c r="R21" s="20">
        <f t="shared" si="9"/>
        <v>5.4149901539014529E-3</v>
      </c>
      <c r="S21" s="20">
        <f t="shared" si="10"/>
        <v>1.1321562091480155E-2</v>
      </c>
      <c r="T21" s="20">
        <f t="shared" si="11"/>
        <v>8.0540466361518643E-3</v>
      </c>
      <c r="U21" s="20">
        <f t="shared" si="12"/>
        <v>8.8608569314842355E-3</v>
      </c>
      <c r="V21" s="20">
        <f t="shared" si="13"/>
        <v>4.072468203448692E-3</v>
      </c>
      <c r="W21" s="20">
        <f t="shared" si="14"/>
        <v>6.3541707688344147E-3</v>
      </c>
      <c r="X21" s="20">
        <f t="shared" si="15"/>
        <v>5.2132804697214829E-3</v>
      </c>
      <c r="AA21" s="6" t="s">
        <v>81</v>
      </c>
      <c r="AB21" s="6" t="s">
        <v>82</v>
      </c>
      <c r="AC21" s="8">
        <v>22</v>
      </c>
      <c r="AD21" s="7">
        <f t="shared" si="16"/>
        <v>-5.4465386999999996</v>
      </c>
      <c r="AE21" s="7">
        <f t="shared" si="17"/>
        <v>-5.0944547</v>
      </c>
      <c r="AF21" s="7">
        <f t="shared" si="18"/>
        <v>-5.0740166999999996</v>
      </c>
      <c r="AG21" s="7">
        <f t="shared" si="19"/>
        <v>-4.9442558999999999</v>
      </c>
      <c r="AH21" s="7">
        <f t="shared" si="20"/>
        <v>-5.1532773999999995</v>
      </c>
      <c r="AI21" s="7">
        <f t="shared" si="21"/>
        <v>-5.3233465999999998</v>
      </c>
      <c r="AJ21" s="7">
        <f t="shared" si="22"/>
        <v>-5.2983435999999999</v>
      </c>
      <c r="AK21" s="7">
        <f t="shared" si="23"/>
        <v>-4.5578482000000005</v>
      </c>
      <c r="AL21" s="7">
        <f t="shared" si="24"/>
        <v>-4.9000189999999995</v>
      </c>
      <c r="AM21" s="7">
        <f t="shared" si="25"/>
        <v>-4.8041461999999999</v>
      </c>
      <c r="AN21" s="7">
        <f t="shared" si="26"/>
        <v>-5.5839371999999994</v>
      </c>
      <c r="AO21" s="7">
        <f t="shared" si="27"/>
        <v>-5.1379332</v>
      </c>
      <c r="AP21" s="7">
        <f t="shared" si="28"/>
        <v>-5.3364062999999993</v>
      </c>
    </row>
    <row r="22" spans="1:42">
      <c r="A22" s="4" t="s">
        <v>22</v>
      </c>
      <c r="B22" s="4">
        <v>-0.26862150000000001</v>
      </c>
      <c r="C22" s="4">
        <v>8.8379200000000005E-2</v>
      </c>
      <c r="D22" s="4">
        <v>-3.04</v>
      </c>
      <c r="E22" s="4">
        <v>2E-3</v>
      </c>
      <c r="F22" s="4">
        <v>-0.4418415</v>
      </c>
      <c r="G22" s="4">
        <v>-9.54015E-2</v>
      </c>
      <c r="I22" s="17" t="s">
        <v>81</v>
      </c>
      <c r="J22" s="17" t="s">
        <v>82</v>
      </c>
      <c r="K22" s="19">
        <v>22</v>
      </c>
      <c r="L22" s="20">
        <f t="shared" si="3"/>
        <v>4.3019346518288828E-3</v>
      </c>
      <c r="M22" s="20">
        <f t="shared" si="4"/>
        <v>6.1119327942406546E-3</v>
      </c>
      <c r="N22" s="20">
        <f t="shared" si="5"/>
        <v>6.2377409356486682E-3</v>
      </c>
      <c r="O22" s="20">
        <f t="shared" si="6"/>
        <v>7.0989564965964506E-3</v>
      </c>
      <c r="P22" s="20">
        <f t="shared" si="7"/>
        <v>5.7637862948992031E-3</v>
      </c>
      <c r="Q22" s="20">
        <f t="shared" si="8"/>
        <v>4.8645558429880392E-3</v>
      </c>
      <c r="R22" s="20">
        <f t="shared" si="9"/>
        <v>4.9874109980560539E-3</v>
      </c>
      <c r="S22" s="20">
        <f t="shared" si="10"/>
        <v>1.0430013252695268E-2</v>
      </c>
      <c r="T22" s="20">
        <f t="shared" si="11"/>
        <v>7.4188537107254685E-3</v>
      </c>
      <c r="U22" s="20">
        <f t="shared" si="12"/>
        <v>8.1622931798209248E-3</v>
      </c>
      <c r="V22" s="20">
        <f t="shared" si="13"/>
        <v>3.750698703180001E-3</v>
      </c>
      <c r="W22" s="20">
        <f t="shared" si="14"/>
        <v>5.8526486964872388E-3</v>
      </c>
      <c r="X22" s="20">
        <f t="shared" si="15"/>
        <v>4.8015905282671424E-3</v>
      </c>
      <c r="AA22" s="6" t="s">
        <v>81</v>
      </c>
      <c r="AB22" s="6" t="s">
        <v>82</v>
      </c>
      <c r="AC22" s="8">
        <v>23</v>
      </c>
      <c r="AD22" s="7">
        <f t="shared" si="16"/>
        <v>-5.5835695999999997</v>
      </c>
      <c r="AE22" s="7">
        <f t="shared" si="17"/>
        <v>-5.2314856000000001</v>
      </c>
      <c r="AF22" s="7">
        <f t="shared" si="18"/>
        <v>-5.2110475999999997</v>
      </c>
      <c r="AG22" s="7">
        <f t="shared" si="19"/>
        <v>-5.0812868</v>
      </c>
      <c r="AH22" s="7">
        <f t="shared" si="20"/>
        <v>-5.2903082999999995</v>
      </c>
      <c r="AI22" s="7">
        <f t="shared" si="21"/>
        <v>-5.4603774999999999</v>
      </c>
      <c r="AJ22" s="7">
        <f t="shared" si="22"/>
        <v>-5.4353745</v>
      </c>
      <c r="AK22" s="7">
        <f t="shared" si="23"/>
        <v>-4.6948790999999996</v>
      </c>
      <c r="AL22" s="7">
        <f t="shared" si="24"/>
        <v>-5.0370498999999995</v>
      </c>
      <c r="AM22" s="7">
        <f t="shared" si="25"/>
        <v>-4.9411771</v>
      </c>
      <c r="AN22" s="7">
        <f t="shared" si="26"/>
        <v>-5.7209680999999994</v>
      </c>
      <c r="AO22" s="7">
        <f t="shared" si="27"/>
        <v>-5.2749641</v>
      </c>
      <c r="AP22" s="7">
        <f t="shared" si="28"/>
        <v>-5.4734371999999993</v>
      </c>
    </row>
    <row r="23" spans="1:42">
      <c r="A23" s="4" t="s">
        <v>23</v>
      </c>
      <c r="B23" s="4">
        <v>5.31996E-2</v>
      </c>
      <c r="C23" s="4">
        <v>8.3589200000000002E-2</v>
      </c>
      <c r="D23" s="4">
        <v>0.64</v>
      </c>
      <c r="E23" s="4">
        <v>0.52400000000000002</v>
      </c>
      <c r="F23" s="4">
        <v>-0.1106321</v>
      </c>
      <c r="G23" s="4">
        <v>0.21703140000000001</v>
      </c>
      <c r="I23" s="17" t="s">
        <v>81</v>
      </c>
      <c r="J23" s="17" t="s">
        <v>82</v>
      </c>
      <c r="K23" s="19">
        <v>23</v>
      </c>
      <c r="L23" s="20">
        <f t="shared" si="3"/>
        <v>3.752075129626789E-3</v>
      </c>
      <c r="M23" s="20">
        <f t="shared" si="4"/>
        <v>5.3313411217773199E-3</v>
      </c>
      <c r="N23" s="20">
        <f t="shared" si="5"/>
        <v>5.4411252276231562E-3</v>
      </c>
      <c r="O23" s="20">
        <f t="shared" si="6"/>
        <v>6.1926960000990424E-3</v>
      </c>
      <c r="P23" s="20">
        <f t="shared" si="7"/>
        <v>5.0275468049312344E-3</v>
      </c>
      <c r="Q23" s="20">
        <f t="shared" si="8"/>
        <v>4.2429363321050658E-3</v>
      </c>
      <c r="R23" s="20">
        <f t="shared" si="9"/>
        <v>4.3501265091647374E-3</v>
      </c>
      <c r="S23" s="20">
        <f t="shared" si="10"/>
        <v>9.1004376829573706E-3</v>
      </c>
      <c r="T23" s="20">
        <f t="shared" si="11"/>
        <v>6.4718868095939444E-3</v>
      </c>
      <c r="U23" s="20">
        <f t="shared" si="12"/>
        <v>7.120768691704327E-3</v>
      </c>
      <c r="V23" s="20">
        <f t="shared" si="13"/>
        <v>3.271181198685144E-3</v>
      </c>
      <c r="W23" s="20">
        <f t="shared" si="14"/>
        <v>5.10508728506643E-3</v>
      </c>
      <c r="X23" s="20">
        <f t="shared" si="15"/>
        <v>4.1880002305602643E-3</v>
      </c>
      <c r="AA23" s="6" t="s">
        <v>81</v>
      </c>
      <c r="AB23" s="6" t="s">
        <v>82</v>
      </c>
      <c r="AC23" s="8">
        <v>24</v>
      </c>
      <c r="AD23" s="7">
        <f t="shared" si="16"/>
        <v>-5.6304109000000002</v>
      </c>
      <c r="AE23" s="7">
        <f t="shared" si="17"/>
        <v>-5.2783269000000006</v>
      </c>
      <c r="AF23" s="7">
        <f t="shared" si="18"/>
        <v>-5.2578889000000002</v>
      </c>
      <c r="AG23" s="7">
        <f t="shared" si="19"/>
        <v>-5.1281281000000005</v>
      </c>
      <c r="AH23" s="7">
        <f t="shared" si="20"/>
        <v>-5.3371496</v>
      </c>
      <c r="AI23" s="7">
        <f t="shared" si="21"/>
        <v>-5.5072188000000004</v>
      </c>
      <c r="AJ23" s="7">
        <f t="shared" si="22"/>
        <v>-5.4822158000000005</v>
      </c>
      <c r="AK23" s="7">
        <f t="shared" si="23"/>
        <v>-4.7417204000000002</v>
      </c>
      <c r="AL23" s="7">
        <f t="shared" si="24"/>
        <v>-5.0838912000000001</v>
      </c>
      <c r="AM23" s="7">
        <f t="shared" si="25"/>
        <v>-4.9880184000000005</v>
      </c>
      <c r="AN23" s="7">
        <f t="shared" si="26"/>
        <v>-5.7678094</v>
      </c>
      <c r="AO23" s="7">
        <f t="shared" si="27"/>
        <v>-5.3218054000000006</v>
      </c>
      <c r="AP23" s="7">
        <f t="shared" si="28"/>
        <v>-5.5202784999999999</v>
      </c>
    </row>
    <row r="24" spans="1:42">
      <c r="A24" s="4" t="s">
        <v>24</v>
      </c>
      <c r="B24" s="4">
        <v>1.7535000000000001E-3</v>
      </c>
      <c r="C24" s="4">
        <v>0.1263994</v>
      </c>
      <c r="D24" s="4">
        <v>0.01</v>
      </c>
      <c r="E24" s="4">
        <v>0.98899999999999999</v>
      </c>
      <c r="F24" s="4">
        <v>-0.2459848</v>
      </c>
      <c r="G24" s="4">
        <v>0.24949180000000001</v>
      </c>
      <c r="I24" s="17" t="s">
        <v>81</v>
      </c>
      <c r="J24" s="17" t="s">
        <v>82</v>
      </c>
      <c r="K24" s="19">
        <v>24</v>
      </c>
      <c r="L24" s="20">
        <f t="shared" si="3"/>
        <v>3.5806827816931004E-3</v>
      </c>
      <c r="M24" s="20">
        <f t="shared" si="4"/>
        <v>5.0879922569011223E-3</v>
      </c>
      <c r="N24" s="20">
        <f t="shared" si="5"/>
        <v>5.1927782711387602E-3</v>
      </c>
      <c r="O24" s="20">
        <f t="shared" si="6"/>
        <v>5.9101466810127668E-3</v>
      </c>
      <c r="P24" s="20">
        <f t="shared" si="7"/>
        <v>4.7980313774076168E-3</v>
      </c>
      <c r="Q24" s="20">
        <f t="shared" si="8"/>
        <v>4.0491671267839941E-3</v>
      </c>
      <c r="R24" s="20">
        <f t="shared" si="9"/>
        <v>4.1514722267054051E-3</v>
      </c>
      <c r="S24" s="20">
        <f t="shared" si="10"/>
        <v>8.6857941817742382E-3</v>
      </c>
      <c r="T24" s="20">
        <f t="shared" si="11"/>
        <v>6.1766383686415747E-3</v>
      </c>
      <c r="U24" s="20">
        <f t="shared" si="12"/>
        <v>6.7960186308961175E-3</v>
      </c>
      <c r="V24" s="20">
        <f t="shared" si="13"/>
        <v>3.121721499088959E-3</v>
      </c>
      <c r="W24" s="20">
        <f t="shared" si="14"/>
        <v>4.8720406288872507E-3</v>
      </c>
      <c r="X24" s="20">
        <f t="shared" si="15"/>
        <v>3.9967348727465591E-3</v>
      </c>
      <c r="AA24" s="6" t="s">
        <v>81</v>
      </c>
      <c r="AB24" s="6" t="s">
        <v>82</v>
      </c>
      <c r="AC24" s="8">
        <v>25</v>
      </c>
      <c r="AD24" s="7">
        <f t="shared" si="16"/>
        <v>-5.3583470000000002</v>
      </c>
      <c r="AE24" s="7">
        <f t="shared" si="17"/>
        <v>-5.0062630000000006</v>
      </c>
      <c r="AF24" s="7">
        <f t="shared" si="18"/>
        <v>-4.9858250000000002</v>
      </c>
      <c r="AG24" s="7">
        <f t="shared" si="19"/>
        <v>-4.8560642000000005</v>
      </c>
      <c r="AH24" s="7">
        <f t="shared" si="20"/>
        <v>-5.0650857</v>
      </c>
      <c r="AI24" s="7">
        <f t="shared" si="21"/>
        <v>-5.2351549000000004</v>
      </c>
      <c r="AJ24" s="7">
        <f t="shared" si="22"/>
        <v>-5.2101519000000005</v>
      </c>
      <c r="AK24" s="7">
        <f t="shared" si="23"/>
        <v>-4.469656500000001</v>
      </c>
      <c r="AL24" s="7">
        <f t="shared" si="24"/>
        <v>-4.8118273</v>
      </c>
      <c r="AM24" s="7">
        <f t="shared" si="25"/>
        <v>-4.7159545000000005</v>
      </c>
      <c r="AN24" s="7">
        <f t="shared" si="26"/>
        <v>-5.4957455</v>
      </c>
      <c r="AO24" s="7">
        <f t="shared" si="27"/>
        <v>-5.0497415000000005</v>
      </c>
      <c r="AP24" s="7">
        <f t="shared" si="28"/>
        <v>-5.2482145999999998</v>
      </c>
    </row>
    <row r="25" spans="1:42">
      <c r="A25" s="4" t="s">
        <v>27</v>
      </c>
      <c r="B25" s="4">
        <v>0.28607630000000001</v>
      </c>
      <c r="C25" s="4">
        <v>0.14648820000000001</v>
      </c>
      <c r="D25" s="4">
        <v>1.95</v>
      </c>
      <c r="E25" s="4">
        <v>5.0999999999999997E-2</v>
      </c>
      <c r="F25" s="4">
        <v>-1.0353000000000001E-3</v>
      </c>
      <c r="G25" s="4">
        <v>0.57318780000000003</v>
      </c>
      <c r="I25" s="17" t="s">
        <v>81</v>
      </c>
      <c r="J25" s="17" t="s">
        <v>82</v>
      </c>
      <c r="K25" s="19">
        <v>25</v>
      </c>
      <c r="L25" s="20">
        <f t="shared" si="3"/>
        <v>4.6976319602995411E-3</v>
      </c>
      <c r="M25" s="20">
        <f t="shared" si="4"/>
        <v>6.6735612812031542E-3</v>
      </c>
      <c r="N25" s="20">
        <f t="shared" si="5"/>
        <v>6.8108906744072575E-3</v>
      </c>
      <c r="O25" s="20">
        <f t="shared" si="6"/>
        <v>7.7509321202766848E-3</v>
      </c>
      <c r="P25" s="20">
        <f t="shared" si="7"/>
        <v>6.2935239901523625E-3</v>
      </c>
      <c r="Q25" s="20">
        <f t="shared" si="8"/>
        <v>5.3118664469565631E-3</v>
      </c>
      <c r="R25" s="20">
        <f t="shared" si="9"/>
        <v>5.4459877740771203E-3</v>
      </c>
      <c r="S25" s="20">
        <f t="shared" si="10"/>
        <v>1.1386179409204554E-2</v>
      </c>
      <c r="T25" s="20">
        <f t="shared" si="11"/>
        <v>8.1000902214098565E-3</v>
      </c>
      <c r="U25" s="20">
        <f t="shared" si="12"/>
        <v>8.9114923927945643E-3</v>
      </c>
      <c r="V25" s="20">
        <f t="shared" si="13"/>
        <v>4.0957964095258521E-3</v>
      </c>
      <c r="W25" s="20">
        <f t="shared" si="14"/>
        <v>6.3905274858027002E-3</v>
      </c>
      <c r="X25" s="20">
        <f t="shared" si="15"/>
        <v>5.2431264455764306E-3</v>
      </c>
      <c r="AA25" s="6" t="s">
        <v>81</v>
      </c>
      <c r="AB25" s="6" t="s">
        <v>82</v>
      </c>
      <c r="AC25" s="8">
        <v>26</v>
      </c>
      <c r="AD25" s="7">
        <f t="shared" si="16"/>
        <v>-5.8715931999999995</v>
      </c>
      <c r="AE25" s="7">
        <f t="shared" si="17"/>
        <v>-5.5195091999999999</v>
      </c>
      <c r="AF25" s="7">
        <f t="shared" si="18"/>
        <v>-5.4990711999999995</v>
      </c>
      <c r="AG25" s="7">
        <f t="shared" si="19"/>
        <v>-5.3693103999999998</v>
      </c>
      <c r="AH25" s="7">
        <f t="shared" si="20"/>
        <v>-5.5783318999999993</v>
      </c>
      <c r="AI25" s="7">
        <f t="shared" si="21"/>
        <v>-5.7484010999999997</v>
      </c>
      <c r="AJ25" s="7">
        <f t="shared" si="22"/>
        <v>-5.7233980999999998</v>
      </c>
      <c r="AK25" s="7">
        <f t="shared" si="23"/>
        <v>-4.9829027000000004</v>
      </c>
      <c r="AL25" s="7">
        <f t="shared" si="24"/>
        <v>-5.3250734999999993</v>
      </c>
      <c r="AM25" s="7">
        <f t="shared" si="25"/>
        <v>-5.2292006999999998</v>
      </c>
      <c r="AN25" s="7">
        <f t="shared" si="26"/>
        <v>-6.0089916999999993</v>
      </c>
      <c r="AO25" s="7">
        <f t="shared" si="27"/>
        <v>-5.5629876999999999</v>
      </c>
      <c r="AP25" s="7">
        <f t="shared" si="28"/>
        <v>-5.7614607999999992</v>
      </c>
    </row>
    <row r="26" spans="1:42">
      <c r="A26" s="4" t="s">
        <v>28</v>
      </c>
      <c r="B26" s="4">
        <v>0.1163913</v>
      </c>
      <c r="C26" s="4">
        <v>0.1584825</v>
      </c>
      <c r="D26" s="4">
        <v>0.73</v>
      </c>
      <c r="E26" s="4">
        <v>0.46300000000000002</v>
      </c>
      <c r="F26" s="4">
        <v>-0.1942286</v>
      </c>
      <c r="G26" s="4">
        <v>0.42701119999999998</v>
      </c>
      <c r="I26" s="17" t="s">
        <v>81</v>
      </c>
      <c r="J26" s="17" t="s">
        <v>82</v>
      </c>
      <c r="K26" s="19">
        <v>26</v>
      </c>
      <c r="L26" s="20">
        <f t="shared" si="3"/>
        <v>2.8144153280467419E-3</v>
      </c>
      <c r="M26" s="20">
        <f t="shared" si="4"/>
        <v>3.9998046006147299E-3</v>
      </c>
      <c r="N26" s="20">
        <f t="shared" si="5"/>
        <v>4.0822253634645372E-3</v>
      </c>
      <c r="O26" s="20">
        <f t="shared" si="6"/>
        <v>4.6465300459953849E-3</v>
      </c>
      <c r="P26" s="20">
        <f t="shared" si="7"/>
        <v>3.7717418175136955E-3</v>
      </c>
      <c r="Q26" s="20">
        <f t="shared" si="8"/>
        <v>3.1828033187338519E-3</v>
      </c>
      <c r="R26" s="20">
        <f t="shared" si="9"/>
        <v>3.26325481846908E-3</v>
      </c>
      <c r="S26" s="20">
        <f t="shared" si="10"/>
        <v>6.8307553277657269E-3</v>
      </c>
      <c r="T26" s="20">
        <f t="shared" si="11"/>
        <v>4.8561828376771548E-3</v>
      </c>
      <c r="U26" s="20">
        <f t="shared" si="12"/>
        <v>5.3435041050771655E-3</v>
      </c>
      <c r="V26" s="20">
        <f t="shared" si="13"/>
        <v>2.4535514648419787E-3</v>
      </c>
      <c r="W26" s="20">
        <f t="shared" si="14"/>
        <v>3.829950934696767E-3</v>
      </c>
      <c r="X26" s="20">
        <f t="shared" si="15"/>
        <v>3.1415719064279133E-3</v>
      </c>
      <c r="AA26" s="6" t="s">
        <v>81</v>
      </c>
      <c r="AB26" s="6" t="s">
        <v>82</v>
      </c>
      <c r="AC26" s="8">
        <v>27</v>
      </c>
      <c r="AD26" s="7">
        <f t="shared" si="16"/>
        <v>-5.3674334000000004</v>
      </c>
      <c r="AE26" s="7">
        <f t="shared" si="17"/>
        <v>-5.0153494000000007</v>
      </c>
      <c r="AF26" s="7">
        <f t="shared" si="18"/>
        <v>-4.9949114000000003</v>
      </c>
      <c r="AG26" s="7">
        <f t="shared" si="19"/>
        <v>-4.8651506000000007</v>
      </c>
      <c r="AH26" s="7">
        <f t="shared" si="20"/>
        <v>-5.0741721000000002</v>
      </c>
      <c r="AI26" s="7">
        <f t="shared" si="21"/>
        <v>-5.2442413000000005</v>
      </c>
      <c r="AJ26" s="7">
        <f t="shared" si="22"/>
        <v>-5.2192383000000007</v>
      </c>
      <c r="AK26" s="7">
        <f t="shared" si="23"/>
        <v>-4.4787429000000003</v>
      </c>
      <c r="AL26" s="7">
        <f t="shared" si="24"/>
        <v>-4.8209137000000002</v>
      </c>
      <c r="AM26" s="7">
        <f t="shared" si="25"/>
        <v>-4.7250409000000007</v>
      </c>
      <c r="AN26" s="7">
        <f t="shared" si="26"/>
        <v>-5.5048319000000001</v>
      </c>
      <c r="AO26" s="7">
        <f t="shared" si="27"/>
        <v>-5.0588279000000007</v>
      </c>
      <c r="AP26" s="7">
        <f t="shared" si="28"/>
        <v>-5.257301</v>
      </c>
    </row>
    <row r="27" spans="1:42">
      <c r="A27" s="4" t="s">
        <v>29</v>
      </c>
      <c r="B27" s="4">
        <v>0.16892460000000001</v>
      </c>
      <c r="C27" s="4">
        <v>0.14088439999999999</v>
      </c>
      <c r="D27" s="4">
        <v>1.2</v>
      </c>
      <c r="E27" s="4">
        <v>0.23100000000000001</v>
      </c>
      <c r="F27" s="4">
        <v>-0.1072037</v>
      </c>
      <c r="G27" s="4">
        <v>0.44505289999999997</v>
      </c>
      <c r="I27" s="17" t="s">
        <v>81</v>
      </c>
      <c r="J27" s="17" t="s">
        <v>82</v>
      </c>
      <c r="K27" s="19">
        <v>27</v>
      </c>
      <c r="L27" s="20">
        <f t="shared" si="3"/>
        <v>4.6552394851570459E-3</v>
      </c>
      <c r="M27" s="20">
        <f t="shared" si="4"/>
        <v>6.6133964591517588E-3</v>
      </c>
      <c r="N27" s="20">
        <f t="shared" si="5"/>
        <v>6.7494919464417885E-3</v>
      </c>
      <c r="O27" s="20">
        <f t="shared" si="6"/>
        <v>7.6810916184305734E-3</v>
      </c>
      <c r="P27" s="20">
        <f t="shared" si="7"/>
        <v>6.2367746823052293E-3</v>
      </c>
      <c r="Q27" s="20">
        <f t="shared" si="8"/>
        <v>5.2639455580645901E-3</v>
      </c>
      <c r="R27" s="20">
        <f t="shared" si="9"/>
        <v>5.3968601745605386E-3</v>
      </c>
      <c r="S27" s="20">
        <f t="shared" si="10"/>
        <v>1.1283767517546939E-2</v>
      </c>
      <c r="T27" s="20">
        <f t="shared" si="11"/>
        <v>8.0271162073643799E-3</v>
      </c>
      <c r="U27" s="20">
        <f t="shared" si="12"/>
        <v>8.8312406529211102E-3</v>
      </c>
      <c r="V27" s="20">
        <f t="shared" si="13"/>
        <v>4.0588240165277322E-3</v>
      </c>
      <c r="W27" s="20">
        <f t="shared" si="14"/>
        <v>6.3329062548784561E-3</v>
      </c>
      <c r="X27" s="20">
        <f t="shared" si="15"/>
        <v>5.1958240834323035E-3</v>
      </c>
      <c r="AA27" s="6" t="s">
        <v>81</v>
      </c>
      <c r="AB27" s="7" t="s">
        <v>82</v>
      </c>
      <c r="AC27" s="8">
        <v>28</v>
      </c>
      <c r="AD27" s="7">
        <f t="shared" si="16"/>
        <v>-5.5525224</v>
      </c>
      <c r="AE27" s="7">
        <f t="shared" si="17"/>
        <v>-5.2004384000000003</v>
      </c>
      <c r="AF27" s="7">
        <f t="shared" si="18"/>
        <v>-5.1800003999999999</v>
      </c>
      <c r="AG27" s="7">
        <f t="shared" si="19"/>
        <v>-5.0502396000000003</v>
      </c>
      <c r="AH27" s="7">
        <f t="shared" si="20"/>
        <v>-5.2592610999999998</v>
      </c>
      <c r="AI27" s="7">
        <f t="shared" si="21"/>
        <v>-5.4293303000000002</v>
      </c>
      <c r="AJ27" s="7">
        <f t="shared" si="22"/>
        <v>-5.4043273000000003</v>
      </c>
      <c r="AK27" s="7">
        <f t="shared" si="23"/>
        <v>-4.6638318999999999</v>
      </c>
      <c r="AL27" s="7">
        <f t="shared" si="24"/>
        <v>-5.0060026999999998</v>
      </c>
      <c r="AM27" s="7">
        <f t="shared" si="25"/>
        <v>-4.9101299000000003</v>
      </c>
      <c r="AN27" s="7">
        <f t="shared" si="26"/>
        <v>-5.6899208999999997</v>
      </c>
      <c r="AO27" s="7">
        <f t="shared" si="27"/>
        <v>-5.2439169000000003</v>
      </c>
      <c r="AP27" s="7">
        <f t="shared" si="28"/>
        <v>-5.4423899999999996</v>
      </c>
    </row>
    <row r="28" spans="1:42">
      <c r="A28" s="4" t="s">
        <v>30</v>
      </c>
      <c r="B28" s="4">
        <v>0.60595220000000005</v>
      </c>
      <c r="C28" s="4">
        <v>0.14811759999999999</v>
      </c>
      <c r="D28" s="4">
        <v>4.09</v>
      </c>
      <c r="E28" s="4">
        <v>0</v>
      </c>
      <c r="F28" s="4">
        <v>0.31564710000000001</v>
      </c>
      <c r="G28" s="4">
        <v>0.89625730000000003</v>
      </c>
      <c r="I28" s="17" t="s">
        <v>81</v>
      </c>
      <c r="J28" s="18" t="s">
        <v>82</v>
      </c>
      <c r="K28" s="19">
        <v>28</v>
      </c>
      <c r="L28" s="20">
        <f t="shared" si="3"/>
        <v>3.8701651181972966E-3</v>
      </c>
      <c r="M28" s="20">
        <f t="shared" si="4"/>
        <v>5.4989992404700242E-3</v>
      </c>
      <c r="N28" s="20">
        <f t="shared" si="5"/>
        <v>5.6122261193542727E-3</v>
      </c>
      <c r="O28" s="20">
        <f t="shared" si="6"/>
        <v>6.3873552984105133E-3</v>
      </c>
      <c r="P28" s="20">
        <f t="shared" si="7"/>
        <v>5.1856760581677061E-3</v>
      </c>
      <c r="Q28" s="20">
        <f t="shared" si="8"/>
        <v>4.376441538975406E-3</v>
      </c>
      <c r="R28" s="20">
        <f t="shared" si="9"/>
        <v>4.4869969248137638E-3</v>
      </c>
      <c r="S28" s="20">
        <f t="shared" si="10"/>
        <v>9.3860699809555272E-3</v>
      </c>
      <c r="T28" s="20">
        <f t="shared" si="11"/>
        <v>6.6752928495171929E-3</v>
      </c>
      <c r="U28" s="20">
        <f t="shared" si="12"/>
        <v>7.3444937626587709E-3</v>
      </c>
      <c r="V28" s="20">
        <f t="shared" si="13"/>
        <v>3.3741614152693468E-3</v>
      </c>
      <c r="W28" s="20">
        <f t="shared" si="14"/>
        <v>5.2656489702877099E-3</v>
      </c>
      <c r="X28" s="20">
        <f t="shared" si="15"/>
        <v>4.3197805880685041E-3</v>
      </c>
      <c r="AA28" s="6" t="s">
        <v>81</v>
      </c>
      <c r="AB28" s="7" t="s">
        <v>82</v>
      </c>
      <c r="AC28" s="8">
        <v>29</v>
      </c>
      <c r="AD28" s="7">
        <f t="shared" si="16"/>
        <v>-5.7361889000000001</v>
      </c>
      <c r="AE28" s="7">
        <f t="shared" si="17"/>
        <v>-5.3841049000000005</v>
      </c>
      <c r="AF28" s="7">
        <f t="shared" si="18"/>
        <v>-5.3636669000000001</v>
      </c>
      <c r="AG28" s="7">
        <f t="shared" si="19"/>
        <v>-5.2339061000000004</v>
      </c>
      <c r="AH28" s="7">
        <f t="shared" si="20"/>
        <v>-5.4429276</v>
      </c>
      <c r="AI28" s="7">
        <f t="shared" si="21"/>
        <v>-5.6129968000000003</v>
      </c>
      <c r="AJ28" s="7">
        <f t="shared" si="22"/>
        <v>-5.5879938000000005</v>
      </c>
      <c r="AK28" s="7">
        <f t="shared" si="23"/>
        <v>-4.847498400000001</v>
      </c>
      <c r="AL28" s="7">
        <f t="shared" si="24"/>
        <v>-5.1896692</v>
      </c>
      <c r="AM28" s="7">
        <f t="shared" si="25"/>
        <v>-5.0937964000000004</v>
      </c>
      <c r="AN28" s="7">
        <f t="shared" si="26"/>
        <v>-5.8735873999999999</v>
      </c>
      <c r="AO28" s="7">
        <f t="shared" si="27"/>
        <v>-5.4275834000000005</v>
      </c>
      <c r="AP28" s="7">
        <f t="shared" si="28"/>
        <v>-5.6260564999999998</v>
      </c>
    </row>
    <row r="29" spans="1:42">
      <c r="A29" s="4" t="s">
        <v>31</v>
      </c>
      <c r="B29" s="4">
        <v>0.74870219999999998</v>
      </c>
      <c r="C29" s="4">
        <v>0.1569837</v>
      </c>
      <c r="D29" s="4">
        <v>4.7699999999999996</v>
      </c>
      <c r="E29" s="4">
        <v>0</v>
      </c>
      <c r="F29" s="4">
        <v>0.44101990000000002</v>
      </c>
      <c r="G29" s="4">
        <v>1.0563849999999999</v>
      </c>
      <c r="I29" s="17" t="s">
        <v>81</v>
      </c>
      <c r="J29" s="18" t="s">
        <v>82</v>
      </c>
      <c r="K29" s="19">
        <v>29</v>
      </c>
      <c r="L29" s="20">
        <f t="shared" si="3"/>
        <v>3.2218477249585714E-3</v>
      </c>
      <c r="M29" s="20">
        <f t="shared" si="4"/>
        <v>4.578448938666586E-3</v>
      </c>
      <c r="N29" s="20">
        <f t="shared" si="5"/>
        <v>4.6727655274511276E-3</v>
      </c>
      <c r="O29" s="20">
        <f t="shared" si="6"/>
        <v>5.3184864296638573E-3</v>
      </c>
      <c r="P29" s="20">
        <f t="shared" si="7"/>
        <v>4.3174639028496289E-3</v>
      </c>
      <c r="Q29" s="20">
        <f t="shared" si="8"/>
        <v>3.6434687875111487E-3</v>
      </c>
      <c r="R29" s="20">
        <f t="shared" si="9"/>
        <v>3.7355427632720564E-3</v>
      </c>
      <c r="S29" s="20">
        <f t="shared" si="10"/>
        <v>7.8173502744676524E-3</v>
      </c>
      <c r="T29" s="20">
        <f t="shared" si="11"/>
        <v>5.5583739180774553E-3</v>
      </c>
      <c r="U29" s="20">
        <f t="shared" si="12"/>
        <v>6.115945321505771E-3</v>
      </c>
      <c r="V29" s="20">
        <f t="shared" si="13"/>
        <v>2.8088162805338726E-3</v>
      </c>
      <c r="W29" s="20">
        <f t="shared" si="14"/>
        <v>4.3840766775280829E-3</v>
      </c>
      <c r="X29" s="20">
        <f t="shared" si="15"/>
        <v>3.596280438768933E-3</v>
      </c>
      <c r="AA29" s="6" t="s">
        <v>81</v>
      </c>
      <c r="AB29" s="7" t="s">
        <v>82</v>
      </c>
      <c r="AC29" s="8">
        <v>30</v>
      </c>
      <c r="AD29" s="7">
        <f t="shared" si="16"/>
        <v>-5.6036893000000001</v>
      </c>
      <c r="AE29" s="7">
        <f t="shared" si="17"/>
        <v>-5.2516053000000005</v>
      </c>
      <c r="AF29" s="7">
        <f t="shared" si="18"/>
        <v>-5.2311673000000001</v>
      </c>
      <c r="AG29" s="7">
        <f t="shared" si="19"/>
        <v>-5.1014065000000004</v>
      </c>
      <c r="AH29" s="7">
        <f t="shared" si="20"/>
        <v>-5.3104279999999999</v>
      </c>
      <c r="AI29" s="7">
        <f t="shared" si="21"/>
        <v>-5.4804972000000003</v>
      </c>
      <c r="AJ29" s="7">
        <f t="shared" si="22"/>
        <v>-5.4554942000000004</v>
      </c>
      <c r="AK29" s="7">
        <f t="shared" si="23"/>
        <v>-4.7149988</v>
      </c>
      <c r="AL29" s="7">
        <f t="shared" si="24"/>
        <v>-5.0571695999999999</v>
      </c>
      <c r="AM29" s="7">
        <f t="shared" si="25"/>
        <v>-4.9612968000000004</v>
      </c>
      <c r="AN29" s="7">
        <f t="shared" si="26"/>
        <v>-5.7410877999999999</v>
      </c>
      <c r="AO29" s="7">
        <f t="shared" si="27"/>
        <v>-5.2950838000000005</v>
      </c>
      <c r="AP29" s="7">
        <f t="shared" si="28"/>
        <v>-5.4935568999999997</v>
      </c>
    </row>
    <row r="30" spans="1:42">
      <c r="A30" s="4" t="s">
        <v>32</v>
      </c>
      <c r="B30" s="4">
        <v>0.7574843</v>
      </c>
      <c r="C30" s="4">
        <v>0.31156679999999998</v>
      </c>
      <c r="D30" s="4">
        <v>2.4300000000000002</v>
      </c>
      <c r="E30" s="4">
        <v>1.4999999999999999E-2</v>
      </c>
      <c r="F30" s="4">
        <v>0.1468246</v>
      </c>
      <c r="G30" s="4">
        <v>1.368144</v>
      </c>
      <c r="I30" s="17" t="s">
        <v>81</v>
      </c>
      <c r="J30" s="18" t="s">
        <v>82</v>
      </c>
      <c r="K30" s="19">
        <v>30</v>
      </c>
      <c r="L30" s="20">
        <f t="shared" si="3"/>
        <v>3.6774761108183543E-3</v>
      </c>
      <c r="M30" s="20">
        <f t="shared" si="4"/>
        <v>5.2254249714153477E-3</v>
      </c>
      <c r="N30" s="20">
        <f t="shared" si="5"/>
        <v>5.3330338400820118E-3</v>
      </c>
      <c r="O30" s="20">
        <f t="shared" si="6"/>
        <v>6.0697194457789037E-3</v>
      </c>
      <c r="P30" s="20">
        <f t="shared" si="7"/>
        <v>4.9276511859290273E-3</v>
      </c>
      <c r="Q30" s="20">
        <f t="shared" si="8"/>
        <v>4.158598253823656E-3</v>
      </c>
      <c r="R30" s="20">
        <f t="shared" si="9"/>
        <v>4.2636623195310063E-3</v>
      </c>
      <c r="S30" s="20">
        <f t="shared" si="10"/>
        <v>8.919975287178963E-3</v>
      </c>
      <c r="T30" s="20">
        <f t="shared" si="11"/>
        <v>6.3433835597795328E-3</v>
      </c>
      <c r="U30" s="20">
        <f t="shared" si="12"/>
        <v>6.9794264024540913E-3</v>
      </c>
      <c r="V30" s="20">
        <f t="shared" si="13"/>
        <v>3.2061280260851687E-3</v>
      </c>
      <c r="W30" s="20">
        <f t="shared" si="14"/>
        <v>5.0036548148703818E-3</v>
      </c>
      <c r="X30" s="20">
        <f t="shared" si="15"/>
        <v>4.1047518934572902E-3</v>
      </c>
      <c r="AA30" s="6" t="s">
        <v>81</v>
      </c>
      <c r="AB30" s="7" t="s">
        <v>82</v>
      </c>
      <c r="AC30" s="8">
        <v>31</v>
      </c>
      <c r="AD30" s="7">
        <f t="shared" si="16"/>
        <v>-5.7008751000000002</v>
      </c>
      <c r="AE30" s="7">
        <f t="shared" si="17"/>
        <v>-5.3487911000000006</v>
      </c>
      <c r="AF30" s="7">
        <f t="shared" si="18"/>
        <v>-5.3283531000000002</v>
      </c>
      <c r="AG30" s="7">
        <f t="shared" si="19"/>
        <v>-5.1985923000000005</v>
      </c>
      <c r="AH30" s="7">
        <f t="shared" si="20"/>
        <v>-5.4076138</v>
      </c>
      <c r="AI30" s="7">
        <f t="shared" si="21"/>
        <v>-5.5776830000000004</v>
      </c>
      <c r="AJ30" s="7">
        <f t="shared" si="22"/>
        <v>-5.5526800000000005</v>
      </c>
      <c r="AK30" s="7">
        <f t="shared" si="23"/>
        <v>-4.8121846000000001</v>
      </c>
      <c r="AL30" s="7">
        <f t="shared" si="24"/>
        <v>-5.1543554</v>
      </c>
      <c r="AM30" s="7">
        <f t="shared" si="25"/>
        <v>-5.0584826000000005</v>
      </c>
      <c r="AN30" s="7">
        <f t="shared" si="26"/>
        <v>-5.8382736</v>
      </c>
      <c r="AO30" s="7">
        <f t="shared" si="27"/>
        <v>-5.3922696000000006</v>
      </c>
      <c r="AP30" s="7">
        <f t="shared" si="28"/>
        <v>-5.5907426999999998</v>
      </c>
    </row>
    <row r="31" spans="1:42">
      <c r="A31" s="4" t="s">
        <v>33</v>
      </c>
      <c r="B31" s="4">
        <v>0.90387660000000003</v>
      </c>
      <c r="C31" s="4">
        <v>0.30348779999999997</v>
      </c>
      <c r="D31" s="4">
        <v>2.98</v>
      </c>
      <c r="E31" s="4">
        <v>3.0000000000000001E-3</v>
      </c>
      <c r="F31" s="4">
        <v>0.30905139999999998</v>
      </c>
      <c r="G31" s="4">
        <v>1.498702</v>
      </c>
      <c r="I31" s="17" t="s">
        <v>81</v>
      </c>
      <c r="J31" s="18" t="s">
        <v>82</v>
      </c>
      <c r="K31" s="19">
        <v>31</v>
      </c>
      <c r="L31" s="20">
        <f t="shared" si="3"/>
        <v>3.3374631527635468E-3</v>
      </c>
      <c r="M31" s="20">
        <f t="shared" si="4"/>
        <v>4.7426304383130693E-3</v>
      </c>
      <c r="N31" s="20">
        <f t="shared" si="5"/>
        <v>4.8403210069668705E-3</v>
      </c>
      <c r="O31" s="20">
        <f t="shared" si="6"/>
        <v>5.5091323811829133E-3</v>
      </c>
      <c r="P31" s="20">
        <f t="shared" si="7"/>
        <v>4.4723074873514717E-3</v>
      </c>
      <c r="Q31" s="20">
        <f t="shared" si="8"/>
        <v>3.7741854807151298E-3</v>
      </c>
      <c r="R31" s="20">
        <f t="shared" si="9"/>
        <v>3.8695564067163929E-3</v>
      </c>
      <c r="S31" s="20">
        <f t="shared" si="10"/>
        <v>8.0972082598165726E-3</v>
      </c>
      <c r="T31" s="20">
        <f t="shared" si="11"/>
        <v>5.7575941241623761E-3</v>
      </c>
      <c r="U31" s="20">
        <f t="shared" si="12"/>
        <v>6.3350864717692246E-3</v>
      </c>
      <c r="V31" s="20">
        <f t="shared" si="13"/>
        <v>2.9096317022786764E-3</v>
      </c>
      <c r="W31" s="20">
        <f t="shared" si="14"/>
        <v>4.5413038739946605E-3</v>
      </c>
      <c r="X31" s="20">
        <f t="shared" si="15"/>
        <v>3.7253073074835926E-3</v>
      </c>
      <c r="AA31" s="6" t="s">
        <v>81</v>
      </c>
      <c r="AB31" s="7" t="s">
        <v>82</v>
      </c>
      <c r="AC31" s="8">
        <v>32</v>
      </c>
      <c r="AD31" s="7">
        <f t="shared" si="16"/>
        <v>-6.1529483999999997</v>
      </c>
      <c r="AE31" s="7">
        <f t="shared" si="17"/>
        <v>-5.8008644</v>
      </c>
      <c r="AF31" s="7">
        <f t="shared" si="18"/>
        <v>-5.7804263999999996</v>
      </c>
      <c r="AG31" s="7">
        <f t="shared" si="19"/>
        <v>-5.6506656</v>
      </c>
      <c r="AH31" s="7">
        <f t="shared" si="20"/>
        <v>-5.8596870999999995</v>
      </c>
      <c r="AI31" s="7">
        <f t="shared" si="21"/>
        <v>-6.0297562999999998</v>
      </c>
      <c r="AJ31" s="7">
        <f t="shared" si="22"/>
        <v>-6.0047533</v>
      </c>
      <c r="AK31" s="7">
        <f t="shared" si="23"/>
        <v>-5.2642579000000005</v>
      </c>
      <c r="AL31" s="7">
        <f t="shared" si="24"/>
        <v>-5.6064286999999995</v>
      </c>
      <c r="AM31" s="7">
        <f t="shared" si="25"/>
        <v>-5.5105559</v>
      </c>
      <c r="AN31" s="7">
        <f t="shared" si="26"/>
        <v>-6.2903468999999994</v>
      </c>
      <c r="AO31" s="7">
        <f t="shared" si="27"/>
        <v>-5.8443429</v>
      </c>
      <c r="AP31" s="7">
        <f t="shared" si="28"/>
        <v>-6.0428159999999993</v>
      </c>
    </row>
    <row r="32" spans="1:42">
      <c r="A32" s="4" t="s">
        <v>34</v>
      </c>
      <c r="B32" s="4">
        <v>0.91525009999999996</v>
      </c>
      <c r="C32" s="4">
        <v>0.21919959999999999</v>
      </c>
      <c r="D32" s="4">
        <v>4.18</v>
      </c>
      <c r="E32" s="4">
        <v>0</v>
      </c>
      <c r="F32" s="4">
        <v>0.48562680000000003</v>
      </c>
      <c r="G32" s="4">
        <v>1.3448739999999999</v>
      </c>
      <c r="I32" s="17" t="s">
        <v>81</v>
      </c>
      <c r="J32" s="18" t="s">
        <v>82</v>
      </c>
      <c r="K32" s="19">
        <v>32</v>
      </c>
      <c r="L32" s="20">
        <f t="shared" si="3"/>
        <v>2.1249413885713066E-3</v>
      </c>
      <c r="M32" s="20">
        <f t="shared" si="4"/>
        <v>3.0203729356961238E-3</v>
      </c>
      <c r="N32" s="20">
        <f t="shared" si="5"/>
        <v>3.0826424325591678E-3</v>
      </c>
      <c r="O32" s="20">
        <f t="shared" si="6"/>
        <v>3.5090125028734236E-3</v>
      </c>
      <c r="P32" s="20">
        <f t="shared" si="7"/>
        <v>2.848076353837852E-3</v>
      </c>
      <c r="Q32" s="20">
        <f t="shared" si="8"/>
        <v>2.403190292556881E-3</v>
      </c>
      <c r="R32" s="20">
        <f t="shared" si="9"/>
        <v>2.463959838185272E-3</v>
      </c>
      <c r="S32" s="20">
        <f t="shared" si="10"/>
        <v>5.1598954718320997E-3</v>
      </c>
      <c r="T32" s="20">
        <f t="shared" si="11"/>
        <v>3.6674342438018392E-3</v>
      </c>
      <c r="U32" s="20">
        <f t="shared" si="12"/>
        <v>4.0357043564392143E-3</v>
      </c>
      <c r="V32" s="20">
        <f t="shared" si="13"/>
        <v>1.8523998896682306E-3</v>
      </c>
      <c r="W32" s="20">
        <f t="shared" si="14"/>
        <v>2.8920511905652182E-3</v>
      </c>
      <c r="X32" s="20">
        <f t="shared" si="15"/>
        <v>2.3720463498782037E-3</v>
      </c>
      <c r="AA32" s="6" t="s">
        <v>81</v>
      </c>
      <c r="AB32" s="7" t="s">
        <v>82</v>
      </c>
      <c r="AC32" s="8">
        <v>33</v>
      </c>
      <c r="AD32" s="7">
        <f t="shared" si="16"/>
        <v>-6.3041524999999998</v>
      </c>
      <c r="AE32" s="7">
        <f t="shared" si="17"/>
        <v>-5.9520685000000002</v>
      </c>
      <c r="AF32" s="7">
        <f t="shared" si="18"/>
        <v>-5.9316304999999998</v>
      </c>
      <c r="AG32" s="7">
        <f t="shared" si="19"/>
        <v>-5.8018697000000001</v>
      </c>
      <c r="AH32" s="7">
        <f t="shared" si="20"/>
        <v>-6.0108911999999997</v>
      </c>
      <c r="AI32" s="7">
        <f t="shared" si="21"/>
        <v>-6.1809604</v>
      </c>
      <c r="AJ32" s="7">
        <f t="shared" si="22"/>
        <v>-6.1559574000000001</v>
      </c>
      <c r="AK32" s="7">
        <f t="shared" si="23"/>
        <v>-5.4154619999999998</v>
      </c>
      <c r="AL32" s="7">
        <f t="shared" si="24"/>
        <v>-5.7576327999999997</v>
      </c>
      <c r="AM32" s="7">
        <f t="shared" si="25"/>
        <v>-5.6617600000000001</v>
      </c>
      <c r="AN32" s="7">
        <f t="shared" si="26"/>
        <v>-6.4415509999999996</v>
      </c>
      <c r="AO32" s="7">
        <f t="shared" si="27"/>
        <v>-5.9955470000000002</v>
      </c>
      <c r="AP32" s="7">
        <f t="shared" si="28"/>
        <v>-6.1940200999999995</v>
      </c>
    </row>
    <row r="33" spans="1:42">
      <c r="A33" s="4" t="s">
        <v>35</v>
      </c>
      <c r="B33" s="4">
        <v>-0.1016558</v>
      </c>
      <c r="C33" s="4">
        <v>0.16729540000000001</v>
      </c>
      <c r="D33" s="4">
        <v>-0.61</v>
      </c>
      <c r="E33" s="4">
        <v>0.54300000000000004</v>
      </c>
      <c r="F33" s="4">
        <v>-0.42954870000000001</v>
      </c>
      <c r="G33" s="4">
        <v>0.2262371</v>
      </c>
      <c r="I33" s="17" t="s">
        <v>81</v>
      </c>
      <c r="J33" s="18" t="s">
        <v>82</v>
      </c>
      <c r="K33" s="19">
        <v>33</v>
      </c>
      <c r="L33" s="20">
        <f t="shared" si="3"/>
        <v>1.8270253038514374E-3</v>
      </c>
      <c r="M33" s="20">
        <f t="shared" si="4"/>
        <v>2.5970805731242784E-3</v>
      </c>
      <c r="N33" s="20">
        <f t="shared" si="5"/>
        <v>2.6506348274153873E-3</v>
      </c>
      <c r="O33" s="20">
        <f t="shared" si="6"/>
        <v>3.0173426545045757E-3</v>
      </c>
      <c r="P33" s="20">
        <f t="shared" si="7"/>
        <v>2.4489010638686841E-3</v>
      </c>
      <c r="Q33" s="20">
        <f t="shared" si="8"/>
        <v>2.0663040928232154E-3</v>
      </c>
      <c r="R33" s="20">
        <f t="shared" si="9"/>
        <v>2.1185638080214167E-3</v>
      </c>
      <c r="S33" s="20">
        <f t="shared" si="10"/>
        <v>4.4374227542561305E-3</v>
      </c>
      <c r="T33" s="20">
        <f t="shared" si="11"/>
        <v>3.1536019117962221E-3</v>
      </c>
      <c r="U33" s="20">
        <f t="shared" si="12"/>
        <v>3.4703643726949436E-3</v>
      </c>
      <c r="V33" s="20">
        <f t="shared" si="13"/>
        <v>1.5926636107412445E-3</v>
      </c>
      <c r="W33" s="20">
        <f t="shared" si="14"/>
        <v>2.486720219270014E-3</v>
      </c>
      <c r="X33" s="20">
        <f t="shared" si="15"/>
        <v>2.0395215476642012E-3</v>
      </c>
      <c r="AA33" s="6" t="s">
        <v>81</v>
      </c>
      <c r="AB33" s="7" t="s">
        <v>82</v>
      </c>
      <c r="AC33" s="8">
        <v>34</v>
      </c>
      <c r="AD33" s="7">
        <f t="shared" si="16"/>
        <v>-6.4936180999999999</v>
      </c>
      <c r="AE33" s="7">
        <f t="shared" si="17"/>
        <v>-6.1415341000000003</v>
      </c>
      <c r="AF33" s="7">
        <f t="shared" si="18"/>
        <v>-6.1210960999999999</v>
      </c>
      <c r="AG33" s="7">
        <f t="shared" si="19"/>
        <v>-5.9913353000000003</v>
      </c>
      <c r="AH33" s="7">
        <f t="shared" si="20"/>
        <v>-6.2003567999999998</v>
      </c>
      <c r="AI33" s="7">
        <f t="shared" si="21"/>
        <v>-6.3704260000000001</v>
      </c>
      <c r="AJ33" s="7">
        <f t="shared" si="22"/>
        <v>-6.3454230000000003</v>
      </c>
      <c r="AK33" s="7">
        <f t="shared" si="23"/>
        <v>-5.6049275999999999</v>
      </c>
      <c r="AL33" s="7">
        <f t="shared" si="24"/>
        <v>-5.9470983999999998</v>
      </c>
      <c r="AM33" s="7">
        <f t="shared" si="25"/>
        <v>-5.8512256000000002</v>
      </c>
      <c r="AN33" s="7">
        <f t="shared" si="26"/>
        <v>-6.6310165999999997</v>
      </c>
      <c r="AO33" s="7">
        <f t="shared" si="27"/>
        <v>-6.1850126000000003</v>
      </c>
      <c r="AP33" s="7">
        <f t="shared" si="28"/>
        <v>-6.3834856999999996</v>
      </c>
    </row>
    <row r="34" spans="1:42">
      <c r="A34" s="4" t="s">
        <v>36</v>
      </c>
      <c r="B34" s="4">
        <v>1.003244</v>
      </c>
      <c r="C34" s="4">
        <v>0.4203115</v>
      </c>
      <c r="D34" s="4">
        <v>2.39</v>
      </c>
      <c r="E34" s="4">
        <v>1.7000000000000001E-2</v>
      </c>
      <c r="F34" s="4">
        <v>0.1794491</v>
      </c>
      <c r="G34" s="4">
        <v>1.82704</v>
      </c>
      <c r="I34" s="17" t="s">
        <v>81</v>
      </c>
      <c r="J34" s="18" t="s">
        <v>82</v>
      </c>
      <c r="K34" s="19">
        <v>34</v>
      </c>
      <c r="L34" s="20">
        <f t="shared" si="3"/>
        <v>1.5119211443111046E-3</v>
      </c>
      <c r="M34" s="20">
        <f t="shared" si="4"/>
        <v>2.1493088644589514E-3</v>
      </c>
      <c r="N34" s="20">
        <f t="shared" si="5"/>
        <v>2.1936397676306052E-3</v>
      </c>
      <c r="O34" s="20">
        <f t="shared" si="6"/>
        <v>2.4972025313550702E-3</v>
      </c>
      <c r="P34" s="20">
        <f t="shared" si="7"/>
        <v>2.026651618164935E-3</v>
      </c>
      <c r="Q34" s="20">
        <f t="shared" si="8"/>
        <v>1.7099671735271683E-3</v>
      </c>
      <c r="R34" s="20">
        <f t="shared" si="9"/>
        <v>1.7532225289060765E-3</v>
      </c>
      <c r="S34" s="20">
        <f t="shared" si="10"/>
        <v>3.6729334580150913E-3</v>
      </c>
      <c r="T34" s="20">
        <f t="shared" si="11"/>
        <v>2.6100035809715227E-3</v>
      </c>
      <c r="U34" s="20">
        <f t="shared" si="12"/>
        <v>2.8722428741087555E-3</v>
      </c>
      <c r="V34" s="20">
        <f t="shared" si="13"/>
        <v>1.3179528086982915E-3</v>
      </c>
      <c r="W34" s="20">
        <f t="shared" si="14"/>
        <v>2.0579565495536735E-3</v>
      </c>
      <c r="X34" s="20">
        <f t="shared" si="15"/>
        <v>1.6877994174343597E-3</v>
      </c>
      <c r="AA34" s="6" t="s">
        <v>81</v>
      </c>
      <c r="AB34" s="7" t="s">
        <v>82</v>
      </c>
      <c r="AC34" s="8">
        <v>35</v>
      </c>
      <c r="AD34" s="7">
        <f t="shared" si="16"/>
        <v>-7.6344130000000003</v>
      </c>
      <c r="AE34" s="7">
        <f t="shared" si="17"/>
        <v>-7.2823290000000007</v>
      </c>
      <c r="AF34" s="7">
        <f t="shared" si="18"/>
        <v>-7.2618910000000003</v>
      </c>
      <c r="AG34" s="7">
        <f t="shared" si="19"/>
        <v>-7.1321302000000006</v>
      </c>
      <c r="AH34" s="7">
        <f t="shared" si="20"/>
        <v>-7.3411517000000002</v>
      </c>
      <c r="AI34" s="7">
        <f t="shared" si="21"/>
        <v>-7.5112209000000005</v>
      </c>
      <c r="AJ34" s="7">
        <f t="shared" si="22"/>
        <v>-7.4862179000000006</v>
      </c>
      <c r="AK34" s="7">
        <f t="shared" si="23"/>
        <v>-6.7457225000000012</v>
      </c>
      <c r="AL34" s="7">
        <f t="shared" si="24"/>
        <v>-7.0878933000000002</v>
      </c>
      <c r="AM34" s="7">
        <f t="shared" si="25"/>
        <v>-6.9920205000000006</v>
      </c>
      <c r="AN34" s="7">
        <f t="shared" si="26"/>
        <v>-7.7718115000000001</v>
      </c>
      <c r="AO34" s="7">
        <f t="shared" si="27"/>
        <v>-7.3258075000000007</v>
      </c>
      <c r="AP34" s="7">
        <f t="shared" si="28"/>
        <v>-7.5242806</v>
      </c>
    </row>
    <row r="35" spans="1:42">
      <c r="A35" s="4" t="s">
        <v>37</v>
      </c>
      <c r="B35" s="4">
        <v>1.1801280000000001</v>
      </c>
      <c r="C35" s="4">
        <v>0.55673039999999996</v>
      </c>
      <c r="D35" s="4">
        <v>2.12</v>
      </c>
      <c r="E35" s="4">
        <v>3.4000000000000002E-2</v>
      </c>
      <c r="F35" s="4">
        <v>8.8956800000000003E-2</v>
      </c>
      <c r="G35" s="4">
        <v>2.2713000000000001</v>
      </c>
      <c r="I35" s="17" t="s">
        <v>81</v>
      </c>
      <c r="J35" s="18" t="s">
        <v>82</v>
      </c>
      <c r="K35" s="19">
        <v>35</v>
      </c>
      <c r="L35" s="20">
        <f t="shared" si="3"/>
        <v>4.834054997738316E-4</v>
      </c>
      <c r="M35" s="20">
        <f t="shared" si="4"/>
        <v>6.8734604179692977E-4</v>
      </c>
      <c r="N35" s="20">
        <f t="shared" si="5"/>
        <v>7.015335823974991E-4</v>
      </c>
      <c r="O35" s="20">
        <f t="shared" si="6"/>
        <v>7.9869646753928973E-4</v>
      </c>
      <c r="P35" s="20">
        <f t="shared" si="7"/>
        <v>6.4809338185603397E-4</v>
      </c>
      <c r="Q35" s="20">
        <f t="shared" si="8"/>
        <v>5.4676345252546168E-4</v>
      </c>
      <c r="R35" s="20">
        <f t="shared" si="9"/>
        <v>5.6060263752830217E-4</v>
      </c>
      <c r="S35" s="20">
        <f t="shared" si="10"/>
        <v>1.1752079579868185E-3</v>
      </c>
      <c r="T35" s="20">
        <f t="shared" si="11"/>
        <v>8.3480638668712341E-4</v>
      </c>
      <c r="U35" s="20">
        <f t="shared" si="12"/>
        <v>9.1876524186205002E-4</v>
      </c>
      <c r="V35" s="20">
        <f t="shared" si="13"/>
        <v>4.2136033507564623E-4</v>
      </c>
      <c r="W35" s="20">
        <f t="shared" si="14"/>
        <v>6.5811124625694882E-4</v>
      </c>
      <c r="X35" s="20">
        <f t="shared" si="15"/>
        <v>5.3967122428282422E-4</v>
      </c>
      <c r="AA35" s="6" t="s">
        <v>81</v>
      </c>
      <c r="AB35" s="7" t="s">
        <v>82</v>
      </c>
      <c r="AC35" s="8">
        <v>36</v>
      </c>
      <c r="AD35" s="7">
        <f t="shared" si="16"/>
        <v>-5.8489525000000002</v>
      </c>
      <c r="AE35" s="7">
        <f t="shared" si="17"/>
        <v>-5.4968685000000006</v>
      </c>
      <c r="AF35" s="7">
        <f t="shared" si="18"/>
        <v>-5.4764305000000002</v>
      </c>
      <c r="AG35" s="7">
        <f t="shared" si="19"/>
        <v>-5.3466697000000005</v>
      </c>
      <c r="AH35" s="7">
        <f t="shared" si="20"/>
        <v>-5.5556912000000001</v>
      </c>
      <c r="AI35" s="7">
        <f t="shared" si="21"/>
        <v>-5.7257604000000004</v>
      </c>
      <c r="AJ35" s="7">
        <f t="shared" si="22"/>
        <v>-5.7007574000000005</v>
      </c>
      <c r="AK35" s="7">
        <f t="shared" si="23"/>
        <v>-4.9602620000000002</v>
      </c>
      <c r="AL35" s="7">
        <f t="shared" si="24"/>
        <v>-5.3024328000000001</v>
      </c>
      <c r="AM35" s="7">
        <f t="shared" si="25"/>
        <v>-5.2065600000000005</v>
      </c>
      <c r="AN35" s="7">
        <f t="shared" si="26"/>
        <v>-5.986351</v>
      </c>
      <c r="AO35" s="7">
        <f t="shared" si="27"/>
        <v>-5.5403470000000006</v>
      </c>
      <c r="AP35" s="7">
        <f t="shared" si="28"/>
        <v>-5.7388200999999999</v>
      </c>
    </row>
    <row r="36" spans="1:42">
      <c r="A36" s="4" t="s">
        <v>38</v>
      </c>
      <c r="B36" s="4">
        <v>0.76998429999999995</v>
      </c>
      <c r="C36" s="4">
        <v>0.1319719</v>
      </c>
      <c r="D36" s="4">
        <v>5.83</v>
      </c>
      <c r="E36" s="4">
        <v>0</v>
      </c>
      <c r="F36" s="4">
        <v>0.51132420000000001</v>
      </c>
      <c r="G36" s="4">
        <v>1.0286439999999999</v>
      </c>
      <c r="I36" s="17" t="s">
        <v>81</v>
      </c>
      <c r="J36" s="18" t="s">
        <v>82</v>
      </c>
      <c r="K36" s="19">
        <v>36</v>
      </c>
      <c r="L36" s="20">
        <f t="shared" si="3"/>
        <v>2.8787697961566308E-3</v>
      </c>
      <c r="M36" s="20">
        <f t="shared" si="4"/>
        <v>4.0912088026758284E-3</v>
      </c>
      <c r="N36" s="20">
        <f t="shared" si="5"/>
        <v>4.1755091291283833E-3</v>
      </c>
      <c r="O36" s="20">
        <f t="shared" si="6"/>
        <v>4.7526782378626608E-3</v>
      </c>
      <c r="P36" s="20">
        <f t="shared" si="7"/>
        <v>3.8579443378494453E-3</v>
      </c>
      <c r="Q36" s="20">
        <f t="shared" si="8"/>
        <v>3.2555676495022424E-3</v>
      </c>
      <c r="R36" s="20">
        <f t="shared" si="9"/>
        <v>3.3378553403979969E-3</v>
      </c>
      <c r="S36" s="20">
        <f t="shared" si="10"/>
        <v>6.986627266808855E-3</v>
      </c>
      <c r="T36" s="20">
        <f t="shared" si="11"/>
        <v>4.9671085825826354E-3</v>
      </c>
      <c r="U36" s="20">
        <f t="shared" si="12"/>
        <v>5.4655309353376733E-3</v>
      </c>
      <c r="V36" s="20">
        <f t="shared" si="13"/>
        <v>2.5096647642549566E-3</v>
      </c>
      <c r="W36" s="20">
        <f t="shared" si="14"/>
        <v>3.9174812104802977E-3</v>
      </c>
      <c r="X36" s="20">
        <f t="shared" si="15"/>
        <v>3.2133951302366318E-3</v>
      </c>
      <c r="AA36" s="6" t="s">
        <v>81</v>
      </c>
      <c r="AB36" s="7" t="s">
        <v>82</v>
      </c>
      <c r="AC36" s="8">
        <v>37</v>
      </c>
      <c r="AD36" s="7">
        <f t="shared" si="16"/>
        <v>-6.4872864000000003</v>
      </c>
      <c r="AE36" s="7">
        <f t="shared" si="17"/>
        <v>-6.1352024000000007</v>
      </c>
      <c r="AF36" s="7">
        <f t="shared" si="18"/>
        <v>-6.1147644000000003</v>
      </c>
      <c r="AG36" s="7">
        <f t="shared" si="19"/>
        <v>-5.9850036000000006</v>
      </c>
      <c r="AH36" s="7">
        <f t="shared" si="20"/>
        <v>-6.1940251000000002</v>
      </c>
      <c r="AI36" s="7">
        <f t="shared" si="21"/>
        <v>-6.3640943000000005</v>
      </c>
      <c r="AJ36" s="7">
        <f t="shared" si="22"/>
        <v>-6.3390913000000007</v>
      </c>
      <c r="AK36" s="7">
        <f t="shared" si="23"/>
        <v>-5.5985959000000012</v>
      </c>
      <c r="AL36" s="7">
        <f t="shared" si="24"/>
        <v>-5.9407667000000002</v>
      </c>
      <c r="AM36" s="7">
        <f t="shared" si="25"/>
        <v>-5.8448939000000006</v>
      </c>
      <c r="AN36" s="7">
        <f t="shared" si="26"/>
        <v>-6.6246849000000001</v>
      </c>
      <c r="AO36" s="7">
        <f t="shared" si="27"/>
        <v>-6.1786809000000007</v>
      </c>
      <c r="AP36" s="7">
        <f t="shared" si="28"/>
        <v>-6.377154</v>
      </c>
    </row>
    <row r="37" spans="1:42">
      <c r="A37" s="4" t="s">
        <v>6</v>
      </c>
      <c r="B37" s="4">
        <v>-2.660606</v>
      </c>
      <c r="C37" s="4">
        <v>0.1038548</v>
      </c>
      <c r="D37" s="4">
        <v>-25.62</v>
      </c>
      <c r="E37" s="4">
        <v>0</v>
      </c>
      <c r="F37" s="4">
        <v>-2.8641580000000002</v>
      </c>
      <c r="G37" s="4">
        <v>-2.457055</v>
      </c>
      <c r="I37" s="17" t="s">
        <v>81</v>
      </c>
      <c r="J37" s="18" t="s">
        <v>82</v>
      </c>
      <c r="K37" s="19">
        <v>37</v>
      </c>
      <c r="L37" s="20">
        <f t="shared" si="3"/>
        <v>1.521517244088306E-3</v>
      </c>
      <c r="M37" s="20">
        <f t="shared" si="4"/>
        <v>2.1629460642092631E-3</v>
      </c>
      <c r="N37" s="20">
        <f t="shared" si="5"/>
        <v>2.207557933208956E-3</v>
      </c>
      <c r="O37" s="20">
        <f t="shared" si="6"/>
        <v>2.5130443174489767E-3</v>
      </c>
      <c r="P37" s="20">
        <f t="shared" si="7"/>
        <v>2.0395113604738486E-3</v>
      </c>
      <c r="Q37" s="20">
        <f t="shared" si="8"/>
        <v>1.7208191819259565E-3</v>
      </c>
      <c r="R37" s="20">
        <f t="shared" si="9"/>
        <v>1.7643488077781614E-3</v>
      </c>
      <c r="S37" s="20">
        <f t="shared" si="10"/>
        <v>3.6962200882243801E-3</v>
      </c>
      <c r="T37" s="20">
        <f t="shared" si="11"/>
        <v>2.6265600165029527E-3</v>
      </c>
      <c r="U37" s="20">
        <f t="shared" si="12"/>
        <v>2.8904604094452326E-3</v>
      </c>
      <c r="V37" s="20">
        <f t="shared" si="13"/>
        <v>1.3263186158908587E-3</v>
      </c>
      <c r="W37" s="20">
        <f t="shared" si="14"/>
        <v>2.0710147258837385E-3</v>
      </c>
      <c r="X37" s="20">
        <f t="shared" si="15"/>
        <v>1.6985108614787335E-3</v>
      </c>
      <c r="AA37" s="6" t="s">
        <v>81</v>
      </c>
      <c r="AB37" s="7" t="s">
        <v>82</v>
      </c>
      <c r="AC37" s="8">
        <v>38</v>
      </c>
      <c r="AD37" s="7">
        <f t="shared" si="16"/>
        <v>-6.254308</v>
      </c>
      <c r="AE37" s="7">
        <f t="shared" si="17"/>
        <v>-5.9022240000000004</v>
      </c>
      <c r="AF37" s="7">
        <f t="shared" si="18"/>
        <v>-5.881786</v>
      </c>
      <c r="AG37" s="7">
        <f t="shared" si="19"/>
        <v>-5.7520252000000003</v>
      </c>
      <c r="AH37" s="7">
        <f t="shared" si="20"/>
        <v>-5.9610466999999998</v>
      </c>
      <c r="AI37" s="7">
        <f t="shared" si="21"/>
        <v>-6.1311159000000002</v>
      </c>
      <c r="AJ37" s="7">
        <f t="shared" si="22"/>
        <v>-6.1061129000000003</v>
      </c>
      <c r="AK37" s="7">
        <f t="shared" si="23"/>
        <v>-5.3656175000000008</v>
      </c>
      <c r="AL37" s="7">
        <f t="shared" si="24"/>
        <v>-5.7077882999999998</v>
      </c>
      <c r="AM37" s="7">
        <f t="shared" si="25"/>
        <v>-5.6119155000000003</v>
      </c>
      <c r="AN37" s="7">
        <f t="shared" si="26"/>
        <v>-6.3917064999999997</v>
      </c>
      <c r="AO37" s="7">
        <f t="shared" si="27"/>
        <v>-5.9457025000000003</v>
      </c>
      <c r="AP37" s="7">
        <f t="shared" si="28"/>
        <v>-6.1441755999999996</v>
      </c>
    </row>
    <row r="38" spans="1:42">
      <c r="I38" s="17" t="s">
        <v>81</v>
      </c>
      <c r="J38" s="18" t="s">
        <v>82</v>
      </c>
      <c r="K38" s="19">
        <v>38</v>
      </c>
      <c r="L38" s="20">
        <f t="shared" si="3"/>
        <v>1.9203106503462085E-3</v>
      </c>
      <c r="M38" s="20">
        <f t="shared" si="4"/>
        <v>2.7296302307553847E-3</v>
      </c>
      <c r="N38" s="20">
        <f t="shared" si="5"/>
        <v>2.7859139786941731E-3</v>
      </c>
      <c r="O38" s="20">
        <f t="shared" si="6"/>
        <v>3.1713076354030196E-3</v>
      </c>
      <c r="P38" s="20">
        <f t="shared" si="7"/>
        <v>2.5738976724901338E-3</v>
      </c>
      <c r="Q38" s="20">
        <f t="shared" si="8"/>
        <v>2.1717934171631348E-3</v>
      </c>
      <c r="R38" s="20">
        <f t="shared" si="9"/>
        <v>2.2267181354129035E-3</v>
      </c>
      <c r="S38" s="20">
        <f t="shared" si="10"/>
        <v>4.6636809150997381E-3</v>
      </c>
      <c r="T38" s="20">
        <f t="shared" si="11"/>
        <v>3.3145082346104928E-3</v>
      </c>
      <c r="U38" s="20">
        <f t="shared" si="12"/>
        <v>3.6474034211037951E-3</v>
      </c>
      <c r="V38" s="20">
        <f t="shared" si="13"/>
        <v>1.6739927913675848E-3</v>
      </c>
      <c r="W38" s="20">
        <f t="shared" si="14"/>
        <v>2.6136446686674834E-3</v>
      </c>
      <c r="X38" s="20">
        <f t="shared" si="15"/>
        <v>2.1436450297094242E-3</v>
      </c>
      <c r="AA38" s="6" t="s">
        <v>81</v>
      </c>
      <c r="AB38" s="7" t="s">
        <v>82</v>
      </c>
      <c r="AC38" s="8">
        <v>39</v>
      </c>
      <c r="AD38" s="7">
        <f t="shared" si="16"/>
        <v>-6.4003245</v>
      </c>
      <c r="AE38" s="7">
        <f t="shared" si="17"/>
        <v>-6.0482405000000004</v>
      </c>
      <c r="AF38" s="7">
        <f t="shared" si="18"/>
        <v>-6.0278025</v>
      </c>
      <c r="AG38" s="7">
        <f t="shared" si="19"/>
        <v>-5.8980417000000003</v>
      </c>
      <c r="AH38" s="7">
        <f t="shared" si="20"/>
        <v>-6.1070631999999998</v>
      </c>
      <c r="AI38" s="7">
        <f t="shared" si="21"/>
        <v>-6.2771324000000002</v>
      </c>
      <c r="AJ38" s="7">
        <f t="shared" si="22"/>
        <v>-6.2521294000000003</v>
      </c>
      <c r="AK38" s="7">
        <f t="shared" si="23"/>
        <v>-5.5116340000000008</v>
      </c>
      <c r="AL38" s="7">
        <f t="shared" si="24"/>
        <v>-5.8538047999999998</v>
      </c>
      <c r="AM38" s="7">
        <f t="shared" si="25"/>
        <v>-5.7579320000000003</v>
      </c>
      <c r="AN38" s="7">
        <f t="shared" si="26"/>
        <v>-6.5377229999999997</v>
      </c>
      <c r="AO38" s="7">
        <f t="shared" si="27"/>
        <v>-6.0917190000000003</v>
      </c>
      <c r="AP38" s="7">
        <f t="shared" si="28"/>
        <v>-6.2901920999999996</v>
      </c>
    </row>
    <row r="39" spans="1:42">
      <c r="A39" s="2" t="s">
        <v>70</v>
      </c>
      <c r="I39" s="17" t="s">
        <v>81</v>
      </c>
      <c r="J39" s="18" t="s">
        <v>82</v>
      </c>
      <c r="K39" s="19">
        <v>39</v>
      </c>
      <c r="L39" s="20">
        <f t="shared" si="3"/>
        <v>1.6596402202768863E-3</v>
      </c>
      <c r="M39" s="20">
        <f t="shared" si="4"/>
        <v>2.3592291456785378E-3</v>
      </c>
      <c r="N39" s="20">
        <f t="shared" si="5"/>
        <v>2.4078845817040295E-3</v>
      </c>
      <c r="O39" s="20">
        <f t="shared" si="6"/>
        <v>2.7410546048315734E-3</v>
      </c>
      <c r="P39" s="20">
        <f t="shared" si="7"/>
        <v>2.2246054411177666E-3</v>
      </c>
      <c r="Q39" s="20">
        <f t="shared" si="8"/>
        <v>1.8770177671923794E-3</v>
      </c>
      <c r="R39" s="20">
        <f t="shared" si="9"/>
        <v>1.92449477216905E-3</v>
      </c>
      <c r="S39" s="20">
        <f t="shared" si="10"/>
        <v>4.0313645615975271E-3</v>
      </c>
      <c r="T39" s="20">
        <f t="shared" si="11"/>
        <v>2.8648549183017255E-3</v>
      </c>
      <c r="U39" s="20">
        <f t="shared" si="12"/>
        <v>3.152659980820345E-3</v>
      </c>
      <c r="V39" s="20">
        <f t="shared" si="13"/>
        <v>1.4467343218568967E-3</v>
      </c>
      <c r="W39" s="20">
        <f t="shared" si="14"/>
        <v>2.2589646391444401E-3</v>
      </c>
      <c r="X39" s="20">
        <f t="shared" si="15"/>
        <v>1.8526863978799435E-3</v>
      </c>
      <c r="AA39" s="6" t="s">
        <v>81</v>
      </c>
      <c r="AB39" s="7" t="s">
        <v>82</v>
      </c>
      <c r="AC39" s="8">
        <v>40</v>
      </c>
      <c r="AD39" s="7">
        <f t="shared" si="16"/>
        <v>-6.254308</v>
      </c>
      <c r="AE39" s="7">
        <f t="shared" si="17"/>
        <v>-5.9022240000000004</v>
      </c>
      <c r="AF39" s="7">
        <f t="shared" si="18"/>
        <v>-5.881786</v>
      </c>
      <c r="AG39" s="7">
        <f t="shared" si="19"/>
        <v>-5.7520252000000003</v>
      </c>
      <c r="AH39" s="7">
        <f t="shared" si="20"/>
        <v>-5.9610466999999998</v>
      </c>
      <c r="AI39" s="7">
        <f t="shared" si="21"/>
        <v>-6.1311159000000002</v>
      </c>
      <c r="AJ39" s="7">
        <f t="shared" si="22"/>
        <v>-6.1061129000000003</v>
      </c>
      <c r="AK39" s="7">
        <f t="shared" si="23"/>
        <v>-5.3656175000000008</v>
      </c>
      <c r="AL39" s="7">
        <f t="shared" si="24"/>
        <v>-5.7077882999999998</v>
      </c>
      <c r="AM39" s="7">
        <f t="shared" si="25"/>
        <v>-5.6119155000000003</v>
      </c>
      <c r="AN39" s="7">
        <f t="shared" si="26"/>
        <v>-6.3917064999999997</v>
      </c>
      <c r="AO39" s="7">
        <f t="shared" si="27"/>
        <v>-5.9457025000000003</v>
      </c>
      <c r="AP39" s="7">
        <f t="shared" si="28"/>
        <v>-6.1441755999999996</v>
      </c>
    </row>
    <row r="40" spans="1:42">
      <c r="I40" s="17" t="s">
        <v>81</v>
      </c>
      <c r="J40" s="18" t="s">
        <v>82</v>
      </c>
      <c r="K40" s="19">
        <v>40</v>
      </c>
      <c r="L40" s="20">
        <f t="shared" si="3"/>
        <v>1.9203106503462085E-3</v>
      </c>
      <c r="M40" s="20">
        <f t="shared" si="4"/>
        <v>2.7296302307553847E-3</v>
      </c>
      <c r="N40" s="20">
        <f t="shared" si="5"/>
        <v>2.7859139786941731E-3</v>
      </c>
      <c r="O40" s="20">
        <f t="shared" si="6"/>
        <v>3.1713076354030196E-3</v>
      </c>
      <c r="P40" s="20">
        <f t="shared" si="7"/>
        <v>2.5738976724901338E-3</v>
      </c>
      <c r="Q40" s="20">
        <f t="shared" si="8"/>
        <v>2.1717934171631348E-3</v>
      </c>
      <c r="R40" s="20">
        <f t="shared" si="9"/>
        <v>2.2267181354129035E-3</v>
      </c>
      <c r="S40" s="20">
        <f t="shared" si="10"/>
        <v>4.6636809150997381E-3</v>
      </c>
      <c r="T40" s="20">
        <f t="shared" si="11"/>
        <v>3.3145082346104928E-3</v>
      </c>
      <c r="U40" s="20">
        <f t="shared" si="12"/>
        <v>3.6474034211037951E-3</v>
      </c>
      <c r="V40" s="20">
        <f t="shared" si="13"/>
        <v>1.6739927913675848E-3</v>
      </c>
      <c r="W40" s="20">
        <f t="shared" si="14"/>
        <v>2.6136446686674834E-3</v>
      </c>
      <c r="X40" s="20">
        <f t="shared" si="15"/>
        <v>2.1436450297094242E-3</v>
      </c>
      <c r="AA40" s="6" t="s">
        <v>81</v>
      </c>
      <c r="AB40" s="6" t="s">
        <v>82</v>
      </c>
      <c r="AC40" s="8">
        <v>41</v>
      </c>
      <c r="AD40" s="7">
        <f t="shared" si="16"/>
        <v>-6.254308</v>
      </c>
      <c r="AE40" s="7">
        <f t="shared" si="17"/>
        <v>-5.9022240000000004</v>
      </c>
      <c r="AF40" s="7">
        <f t="shared" si="18"/>
        <v>-5.881786</v>
      </c>
      <c r="AG40" s="7">
        <f t="shared" si="19"/>
        <v>-5.7520252000000003</v>
      </c>
      <c r="AH40" s="7">
        <f t="shared" si="20"/>
        <v>-5.9610466999999998</v>
      </c>
      <c r="AI40" s="7">
        <f t="shared" si="21"/>
        <v>-6.1311159000000002</v>
      </c>
      <c r="AJ40" s="7">
        <f t="shared" si="22"/>
        <v>-6.1061129000000003</v>
      </c>
      <c r="AK40" s="7">
        <f t="shared" si="23"/>
        <v>-5.3656175000000008</v>
      </c>
      <c r="AL40" s="7">
        <f t="shared" si="24"/>
        <v>-5.7077882999999998</v>
      </c>
      <c r="AM40" s="7">
        <f t="shared" si="25"/>
        <v>-5.6119155000000003</v>
      </c>
      <c r="AN40" s="7">
        <f t="shared" si="26"/>
        <v>-6.3917064999999997</v>
      </c>
      <c r="AO40" s="7">
        <f t="shared" si="27"/>
        <v>-5.9457025000000003</v>
      </c>
      <c r="AP40" s="7">
        <f t="shared" si="28"/>
        <v>-6.1441755999999996</v>
      </c>
    </row>
    <row r="41" spans="1:42">
      <c r="A41" s="4" t="s">
        <v>18</v>
      </c>
      <c r="B41" s="4" t="s">
        <v>0</v>
      </c>
      <c r="C41" s="4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I41" s="17" t="s">
        <v>81</v>
      </c>
      <c r="J41" s="17" t="s">
        <v>82</v>
      </c>
      <c r="K41" s="19">
        <v>41</v>
      </c>
      <c r="L41" s="20">
        <f t="shared" si="3"/>
        <v>1.9203106503462085E-3</v>
      </c>
      <c r="M41" s="20">
        <f t="shared" si="4"/>
        <v>2.7296302307553847E-3</v>
      </c>
      <c r="N41" s="20">
        <f t="shared" si="5"/>
        <v>2.7859139786941731E-3</v>
      </c>
      <c r="O41" s="20">
        <f t="shared" si="6"/>
        <v>3.1713076354030196E-3</v>
      </c>
      <c r="P41" s="20">
        <f t="shared" si="7"/>
        <v>2.5738976724901338E-3</v>
      </c>
      <c r="Q41" s="20">
        <f t="shared" si="8"/>
        <v>2.1717934171631348E-3</v>
      </c>
      <c r="R41" s="20">
        <f t="shared" si="9"/>
        <v>2.2267181354129035E-3</v>
      </c>
      <c r="S41" s="20">
        <f t="shared" si="10"/>
        <v>4.6636809150997381E-3</v>
      </c>
      <c r="T41" s="20">
        <f t="shared" si="11"/>
        <v>3.3145082346104928E-3</v>
      </c>
      <c r="U41" s="20">
        <f t="shared" si="12"/>
        <v>3.6474034211037951E-3</v>
      </c>
      <c r="V41" s="20">
        <f t="shared" si="13"/>
        <v>1.6739927913675848E-3</v>
      </c>
      <c r="W41" s="20">
        <f t="shared" si="14"/>
        <v>2.6136446686674834E-3</v>
      </c>
      <c r="X41" s="20">
        <f t="shared" si="15"/>
        <v>2.1436450297094242E-3</v>
      </c>
      <c r="AA41" s="6" t="s">
        <v>81</v>
      </c>
      <c r="AB41" s="6" t="s">
        <v>82</v>
      </c>
      <c r="AC41" s="8">
        <v>42</v>
      </c>
      <c r="AD41" s="7">
        <f t="shared" si="16"/>
        <v>-6.7481185999999997</v>
      </c>
      <c r="AE41" s="7">
        <f t="shared" si="17"/>
        <v>-6.3960346000000001</v>
      </c>
      <c r="AF41" s="7">
        <f t="shared" si="18"/>
        <v>-6.3755965999999997</v>
      </c>
      <c r="AG41" s="7">
        <f t="shared" si="19"/>
        <v>-6.2458358</v>
      </c>
      <c r="AH41" s="7">
        <f t="shared" si="20"/>
        <v>-6.4548572999999996</v>
      </c>
      <c r="AI41" s="7">
        <f t="shared" si="21"/>
        <v>-6.6249264999999999</v>
      </c>
      <c r="AJ41" s="7">
        <f t="shared" si="22"/>
        <v>-6.5999235000000001</v>
      </c>
      <c r="AK41" s="7">
        <f t="shared" si="23"/>
        <v>-5.8594281000000006</v>
      </c>
      <c r="AL41" s="7">
        <f t="shared" si="24"/>
        <v>-6.2015988999999996</v>
      </c>
      <c r="AM41" s="7">
        <f t="shared" si="25"/>
        <v>-6.1057261</v>
      </c>
      <c r="AN41" s="7">
        <f t="shared" si="26"/>
        <v>-6.8855170999999995</v>
      </c>
      <c r="AO41" s="7">
        <f t="shared" si="27"/>
        <v>-6.4395131000000001</v>
      </c>
      <c r="AP41" s="7">
        <f t="shared" si="28"/>
        <v>-6.6379861999999994</v>
      </c>
    </row>
    <row r="42" spans="1:42">
      <c r="A42" s="4"/>
      <c r="B42" s="4"/>
      <c r="C42" s="4"/>
      <c r="D42" s="4"/>
      <c r="E42" s="4"/>
      <c r="F42" s="4"/>
      <c r="G42" s="4"/>
      <c r="I42" s="17" t="s">
        <v>81</v>
      </c>
      <c r="J42" s="17" t="s">
        <v>82</v>
      </c>
      <c r="K42" s="19">
        <v>42</v>
      </c>
      <c r="L42" s="20">
        <f t="shared" si="3"/>
        <v>1.1723970611785136E-3</v>
      </c>
      <c r="M42" s="20">
        <f t="shared" si="4"/>
        <v>1.6667692612084644E-3</v>
      </c>
      <c r="N42" s="20">
        <f t="shared" si="5"/>
        <v>1.7011559327505326E-3</v>
      </c>
      <c r="O42" s="20">
        <f t="shared" si="6"/>
        <v>1.9366332089263648E-3</v>
      </c>
      <c r="P42" s="20">
        <f t="shared" si="7"/>
        <v>1.5716280585492666E-3</v>
      </c>
      <c r="Q42" s="20">
        <f t="shared" si="8"/>
        <v>1.3259984283500495E-3</v>
      </c>
      <c r="R42" s="20">
        <f t="shared" si="9"/>
        <v>1.3595475060061565E-3</v>
      </c>
      <c r="S42" s="20">
        <f t="shared" si="10"/>
        <v>2.8488130512926775E-3</v>
      </c>
      <c r="T42" s="20">
        <f t="shared" si="11"/>
        <v>2.0241384213007568E-3</v>
      </c>
      <c r="U42" s="20">
        <f t="shared" si="12"/>
        <v>2.2275786378091965E-3</v>
      </c>
      <c r="V42" s="20">
        <f t="shared" si="13"/>
        <v>1.0219649063798449E-3</v>
      </c>
      <c r="W42" s="20">
        <f t="shared" si="14"/>
        <v>1.5959100181788272E-3</v>
      </c>
      <c r="X42" s="20">
        <f t="shared" si="15"/>
        <v>1.3088051281213045E-3</v>
      </c>
      <c r="AA42" s="6" t="s">
        <v>81</v>
      </c>
      <c r="AB42" s="6" t="s">
        <v>82</v>
      </c>
      <c r="AC42" s="8">
        <v>43</v>
      </c>
      <c r="AD42" s="7">
        <f t="shared" si="16"/>
        <v>-6.254308</v>
      </c>
      <c r="AE42" s="7">
        <f t="shared" si="17"/>
        <v>-5.9022240000000004</v>
      </c>
      <c r="AF42" s="7">
        <f t="shared" si="18"/>
        <v>-5.881786</v>
      </c>
      <c r="AG42" s="7">
        <f t="shared" si="19"/>
        <v>-5.7520252000000003</v>
      </c>
      <c r="AH42" s="7">
        <f t="shared" si="20"/>
        <v>-5.9610466999999998</v>
      </c>
      <c r="AI42" s="7">
        <f t="shared" si="21"/>
        <v>-6.1311159000000002</v>
      </c>
      <c r="AJ42" s="7">
        <f t="shared" si="22"/>
        <v>-6.1061129000000003</v>
      </c>
      <c r="AK42" s="7">
        <f t="shared" si="23"/>
        <v>-5.3656175000000008</v>
      </c>
      <c r="AL42" s="7">
        <f t="shared" si="24"/>
        <v>-5.7077882999999998</v>
      </c>
      <c r="AM42" s="7">
        <f t="shared" si="25"/>
        <v>-5.6119155000000003</v>
      </c>
      <c r="AN42" s="7">
        <f t="shared" si="26"/>
        <v>-6.3917064999999997</v>
      </c>
      <c r="AO42" s="7">
        <f t="shared" si="27"/>
        <v>-5.9457025000000003</v>
      </c>
      <c r="AP42" s="7">
        <f t="shared" si="28"/>
        <v>-6.1441755999999996</v>
      </c>
    </row>
    <row r="43" spans="1:42">
      <c r="A43" s="4" t="s">
        <v>39</v>
      </c>
      <c r="B43" s="4">
        <v>0.17375099999999999</v>
      </c>
      <c r="C43" s="4">
        <v>0.1781182</v>
      </c>
      <c r="D43" s="4">
        <v>0.98</v>
      </c>
      <c r="E43" s="4">
        <v>0.32900000000000001</v>
      </c>
      <c r="F43" s="4">
        <v>-0.17535419999999999</v>
      </c>
      <c r="G43" s="4">
        <v>0.52285630000000005</v>
      </c>
      <c r="I43" s="17" t="s">
        <v>81</v>
      </c>
      <c r="J43" s="17" t="s">
        <v>82</v>
      </c>
      <c r="K43" s="19">
        <v>43</v>
      </c>
      <c r="L43" s="20">
        <f t="shared" si="3"/>
        <v>1.9203106503462085E-3</v>
      </c>
      <c r="M43" s="20">
        <f t="shared" si="4"/>
        <v>2.7296302307553847E-3</v>
      </c>
      <c r="N43" s="20">
        <f t="shared" si="5"/>
        <v>2.7859139786941731E-3</v>
      </c>
      <c r="O43" s="20">
        <f t="shared" si="6"/>
        <v>3.1713076354030196E-3</v>
      </c>
      <c r="P43" s="20">
        <f t="shared" si="7"/>
        <v>2.5738976724901338E-3</v>
      </c>
      <c r="Q43" s="20">
        <f t="shared" si="8"/>
        <v>2.1717934171631348E-3</v>
      </c>
      <c r="R43" s="20">
        <f t="shared" si="9"/>
        <v>2.2267181354129035E-3</v>
      </c>
      <c r="S43" s="20">
        <f t="shared" si="10"/>
        <v>4.6636809150997381E-3</v>
      </c>
      <c r="T43" s="20">
        <f t="shared" si="11"/>
        <v>3.3145082346104928E-3</v>
      </c>
      <c r="U43" s="20">
        <f t="shared" si="12"/>
        <v>3.6474034211037951E-3</v>
      </c>
      <c r="V43" s="20">
        <f t="shared" si="13"/>
        <v>1.6739927913675848E-3</v>
      </c>
      <c r="W43" s="20">
        <f t="shared" si="14"/>
        <v>2.6136446686674834E-3</v>
      </c>
      <c r="X43" s="20">
        <f t="shared" si="15"/>
        <v>2.1436450297094242E-3</v>
      </c>
      <c r="AA43" s="6" t="s">
        <v>81</v>
      </c>
      <c r="AB43" s="6" t="s">
        <v>82</v>
      </c>
      <c r="AC43" s="8">
        <v>44</v>
      </c>
      <c r="AD43" s="7">
        <f t="shared" si="16"/>
        <v>-6.7438921000000001</v>
      </c>
      <c r="AE43" s="7">
        <f t="shared" si="17"/>
        <v>-6.3918081000000004</v>
      </c>
      <c r="AF43" s="7">
        <f t="shared" si="18"/>
        <v>-6.3713701</v>
      </c>
      <c r="AG43" s="7">
        <f t="shared" si="19"/>
        <v>-6.2416093000000004</v>
      </c>
      <c r="AH43" s="7">
        <f t="shared" si="20"/>
        <v>-6.4506307999999999</v>
      </c>
      <c r="AI43" s="7">
        <f t="shared" si="21"/>
        <v>-6.6207000000000003</v>
      </c>
      <c r="AJ43" s="7">
        <f t="shared" si="22"/>
        <v>-6.5956970000000004</v>
      </c>
      <c r="AK43" s="7">
        <f t="shared" si="23"/>
        <v>-5.8552016000000009</v>
      </c>
      <c r="AL43" s="7">
        <f t="shared" si="24"/>
        <v>-6.1973723999999999</v>
      </c>
      <c r="AM43" s="7">
        <f t="shared" si="25"/>
        <v>-6.1014996000000004</v>
      </c>
      <c r="AN43" s="7">
        <f t="shared" si="26"/>
        <v>-6.8812905999999998</v>
      </c>
      <c r="AO43" s="7">
        <f t="shared" si="27"/>
        <v>-6.4352866000000004</v>
      </c>
      <c r="AP43" s="7">
        <f t="shared" si="28"/>
        <v>-6.6337596999999997</v>
      </c>
    </row>
    <row r="44" spans="1:42">
      <c r="A44" s="4" t="s">
        <v>40</v>
      </c>
      <c r="B44" s="4">
        <v>0.60085739999999999</v>
      </c>
      <c r="C44" s="4">
        <v>0.16311519999999999</v>
      </c>
      <c r="D44" s="4">
        <v>3.68</v>
      </c>
      <c r="E44" s="4">
        <v>0</v>
      </c>
      <c r="F44" s="4">
        <v>0.2811575</v>
      </c>
      <c r="G44" s="4">
        <v>0.92055739999999997</v>
      </c>
      <c r="I44" s="17" t="s">
        <v>81</v>
      </c>
      <c r="J44" s="17" t="s">
        <v>82</v>
      </c>
      <c r="K44" s="19">
        <v>44</v>
      </c>
      <c r="L44" s="20">
        <f t="shared" si="3"/>
        <v>1.1773597615497094E-3</v>
      </c>
      <c r="M44" s="20">
        <f t="shared" si="4"/>
        <v>1.6738228645928786E-3</v>
      </c>
      <c r="N44" s="20">
        <f t="shared" si="5"/>
        <v>1.7083549328783176E-3</v>
      </c>
      <c r="O44" s="20">
        <f t="shared" si="6"/>
        <v>1.9448277398415393E-3</v>
      </c>
      <c r="P44" s="20">
        <f t="shared" si="7"/>
        <v>1.5782793513836578E-3</v>
      </c>
      <c r="Q44" s="20">
        <f t="shared" si="8"/>
        <v>1.3316108831301129E-3</v>
      </c>
      <c r="R44" s="20">
        <f t="shared" si="9"/>
        <v>1.365301864554062E-3</v>
      </c>
      <c r="S44" s="20">
        <f t="shared" si="10"/>
        <v>2.8608617969928269E-3</v>
      </c>
      <c r="T44" s="20">
        <f t="shared" si="11"/>
        <v>2.0327028393139876E-3</v>
      </c>
      <c r="U44" s="20">
        <f t="shared" si="12"/>
        <v>2.2370028779640661E-3</v>
      </c>
      <c r="V44" s="20">
        <f t="shared" si="13"/>
        <v>1.0262911613838901E-3</v>
      </c>
      <c r="W44" s="20">
        <f t="shared" si="14"/>
        <v>1.6026639924576166E-3</v>
      </c>
      <c r="X44" s="20">
        <f t="shared" si="15"/>
        <v>1.3143448579139615E-3</v>
      </c>
      <c r="AA44" s="6" t="s">
        <v>81</v>
      </c>
      <c r="AB44" s="6" t="s">
        <v>82</v>
      </c>
      <c r="AC44" s="8">
        <v>45</v>
      </c>
      <c r="AD44" s="7">
        <f t="shared" si="16"/>
        <v>-6.1088573000000004</v>
      </c>
      <c r="AE44" s="7">
        <f t="shared" si="17"/>
        <v>-5.7567733000000008</v>
      </c>
      <c r="AF44" s="7">
        <f t="shared" si="18"/>
        <v>-5.7363353000000004</v>
      </c>
      <c r="AG44" s="7">
        <f t="shared" si="19"/>
        <v>-5.6065745000000007</v>
      </c>
      <c r="AH44" s="7">
        <f t="shared" si="20"/>
        <v>-5.8155960000000002</v>
      </c>
      <c r="AI44" s="7">
        <f t="shared" si="21"/>
        <v>-5.9856652000000006</v>
      </c>
      <c r="AJ44" s="7">
        <f t="shared" si="22"/>
        <v>-5.9606622000000007</v>
      </c>
      <c r="AK44" s="7">
        <f t="shared" si="23"/>
        <v>-5.2201668000000012</v>
      </c>
      <c r="AL44" s="7">
        <f t="shared" si="24"/>
        <v>-5.5623376000000002</v>
      </c>
      <c r="AM44" s="7">
        <f t="shared" si="25"/>
        <v>-5.4664648000000007</v>
      </c>
      <c r="AN44" s="7">
        <f t="shared" si="26"/>
        <v>-6.2462558000000001</v>
      </c>
      <c r="AO44" s="7">
        <f t="shared" si="27"/>
        <v>-5.8002518000000007</v>
      </c>
      <c r="AP44" s="7">
        <f t="shared" si="28"/>
        <v>-5.9987249</v>
      </c>
    </row>
    <row r="45" spans="1:42">
      <c r="A45" s="4" t="s">
        <v>41</v>
      </c>
      <c r="B45" s="4">
        <v>0.61430720000000005</v>
      </c>
      <c r="C45" s="4">
        <v>0.16843839999999999</v>
      </c>
      <c r="D45" s="4">
        <v>3.65</v>
      </c>
      <c r="E45" s="4">
        <v>0</v>
      </c>
      <c r="F45" s="4">
        <v>0.28417399999999998</v>
      </c>
      <c r="G45" s="4">
        <v>0.94444030000000001</v>
      </c>
      <c r="I45" s="17" t="s">
        <v>81</v>
      </c>
      <c r="J45" s="17" t="s">
        <v>82</v>
      </c>
      <c r="K45" s="19">
        <v>45</v>
      </c>
      <c r="L45" s="20">
        <f t="shared" si="3"/>
        <v>2.2206222788132475E-3</v>
      </c>
      <c r="M45" s="20">
        <f t="shared" si="4"/>
        <v>3.1563093228565075E-3</v>
      </c>
      <c r="N45" s="20">
        <f t="shared" si="5"/>
        <v>3.2213768398331659E-3</v>
      </c>
      <c r="O45" s="20">
        <f t="shared" si="6"/>
        <v>3.6669005499667122E-3</v>
      </c>
      <c r="P45" s="20">
        <f t="shared" si="7"/>
        <v>2.9762698104831369E-3</v>
      </c>
      <c r="Q45" s="20">
        <f t="shared" si="8"/>
        <v>2.5113843225197754E-3</v>
      </c>
      <c r="R45" s="20">
        <f t="shared" si="9"/>
        <v>2.5748862531446322E-3</v>
      </c>
      <c r="S45" s="20">
        <f t="shared" si="10"/>
        <v>5.3918649942775879E-3</v>
      </c>
      <c r="T45" s="20">
        <f t="shared" si="11"/>
        <v>3.8324368287403509E-3</v>
      </c>
      <c r="U45" s="20">
        <f t="shared" si="12"/>
        <v>4.2172409775762939E-3</v>
      </c>
      <c r="V45" s="20">
        <f t="shared" si="13"/>
        <v>1.9358207803773239E-3</v>
      </c>
      <c r="W45" s="20">
        <f t="shared" si="14"/>
        <v>3.0222209889929183E-3</v>
      </c>
      <c r="X45" s="20">
        <f t="shared" si="15"/>
        <v>2.4788399854898053E-3</v>
      </c>
      <c r="AA45" s="6" t="s">
        <v>81</v>
      </c>
      <c r="AB45" s="7" t="s">
        <v>82</v>
      </c>
      <c r="AC45" s="8">
        <v>46</v>
      </c>
      <c r="AD45" s="7">
        <f>AD44</f>
        <v>-6.1088573000000004</v>
      </c>
      <c r="AE45" s="7">
        <f t="shared" si="17"/>
        <v>-5.7567733000000008</v>
      </c>
      <c r="AF45" s="7">
        <f t="shared" si="18"/>
        <v>-5.7363353000000004</v>
      </c>
      <c r="AG45" s="7">
        <f t="shared" si="19"/>
        <v>-5.6065745000000007</v>
      </c>
      <c r="AH45" s="7">
        <f t="shared" si="20"/>
        <v>-5.8155960000000002</v>
      </c>
      <c r="AI45" s="7">
        <f t="shared" si="21"/>
        <v>-5.9856652000000006</v>
      </c>
      <c r="AJ45" s="7">
        <f t="shared" si="22"/>
        <v>-5.9606622000000007</v>
      </c>
      <c r="AK45" s="7">
        <f t="shared" si="23"/>
        <v>-5.2201668000000012</v>
      </c>
      <c r="AL45" s="7">
        <f t="shared" si="24"/>
        <v>-5.5623376000000002</v>
      </c>
      <c r="AM45" s="7">
        <f t="shared" si="25"/>
        <v>-5.4664648000000007</v>
      </c>
      <c r="AN45" s="7">
        <f t="shared" si="26"/>
        <v>-6.2462558000000001</v>
      </c>
      <c r="AO45" s="7">
        <f t="shared" si="27"/>
        <v>-5.8002518000000007</v>
      </c>
      <c r="AP45" s="7">
        <f t="shared" si="28"/>
        <v>-5.9987249</v>
      </c>
    </row>
    <row r="46" spans="1:42">
      <c r="A46" s="4" t="s">
        <v>42</v>
      </c>
      <c r="B46" s="4">
        <v>0.82440469999999999</v>
      </c>
      <c r="C46" s="4">
        <v>0.16616069999999999</v>
      </c>
      <c r="D46" s="4">
        <v>4.96</v>
      </c>
      <c r="E46" s="4">
        <v>0</v>
      </c>
      <c r="F46" s="4">
        <v>0.4987357</v>
      </c>
      <c r="G46" s="4">
        <v>1.150074</v>
      </c>
      <c r="I46" s="17" t="s">
        <v>81</v>
      </c>
      <c r="J46" s="18" t="s">
        <v>82</v>
      </c>
      <c r="K46" s="19">
        <v>46</v>
      </c>
      <c r="L46" s="20">
        <f t="shared" si="3"/>
        <v>2.2206222788132475E-3</v>
      </c>
      <c r="M46" s="20">
        <f t="shared" si="4"/>
        <v>3.1563093228565075E-3</v>
      </c>
      <c r="N46" s="20">
        <f t="shared" si="5"/>
        <v>3.2213768398331659E-3</v>
      </c>
      <c r="O46" s="20">
        <f t="shared" si="6"/>
        <v>3.6669005499667122E-3</v>
      </c>
      <c r="P46" s="20">
        <f t="shared" si="7"/>
        <v>2.9762698104831369E-3</v>
      </c>
      <c r="Q46" s="20">
        <f t="shared" si="8"/>
        <v>2.5113843225197754E-3</v>
      </c>
      <c r="R46" s="20">
        <f t="shared" si="9"/>
        <v>2.5748862531446322E-3</v>
      </c>
      <c r="S46" s="20">
        <f t="shared" si="10"/>
        <v>5.3918649942775879E-3</v>
      </c>
      <c r="T46" s="20">
        <f t="shared" si="11"/>
        <v>3.8324368287403509E-3</v>
      </c>
      <c r="U46" s="20">
        <f t="shared" si="12"/>
        <v>4.2172409775762939E-3</v>
      </c>
      <c r="V46" s="20">
        <f t="shared" si="13"/>
        <v>1.9358207803773239E-3</v>
      </c>
      <c r="W46" s="20">
        <f t="shared" si="14"/>
        <v>3.0222209889929183E-3</v>
      </c>
      <c r="X46" s="20">
        <f t="shared" si="15"/>
        <v>2.4788399854898053E-3</v>
      </c>
      <c r="Z46" s="11"/>
      <c r="AA46" s="6" t="s">
        <v>81</v>
      </c>
      <c r="AB46" s="7" t="s">
        <v>82</v>
      </c>
      <c r="AC46" s="8">
        <v>47</v>
      </c>
      <c r="AD46" s="7">
        <f>AD45</f>
        <v>-6.1088573000000004</v>
      </c>
      <c r="AE46" s="7">
        <f t="shared" si="17"/>
        <v>-5.7567733000000008</v>
      </c>
      <c r="AF46" s="7">
        <f t="shared" si="18"/>
        <v>-5.7363353000000004</v>
      </c>
      <c r="AG46" s="7">
        <f t="shared" si="19"/>
        <v>-5.6065745000000007</v>
      </c>
      <c r="AH46" s="7">
        <f t="shared" si="20"/>
        <v>-5.8155960000000002</v>
      </c>
      <c r="AI46" s="7">
        <f t="shared" si="21"/>
        <v>-5.9856652000000006</v>
      </c>
      <c r="AJ46" s="7">
        <f t="shared" si="22"/>
        <v>-5.9606622000000007</v>
      </c>
      <c r="AK46" s="7">
        <f t="shared" si="23"/>
        <v>-5.2201668000000012</v>
      </c>
      <c r="AL46" s="7">
        <f t="shared" si="24"/>
        <v>-5.5623376000000002</v>
      </c>
      <c r="AM46" s="7">
        <f t="shared" si="25"/>
        <v>-5.4664648000000007</v>
      </c>
      <c r="AN46" s="7">
        <f t="shared" si="26"/>
        <v>-6.2462558000000001</v>
      </c>
      <c r="AO46" s="7">
        <f t="shared" si="27"/>
        <v>-5.8002518000000007</v>
      </c>
      <c r="AP46" s="7">
        <f t="shared" si="28"/>
        <v>-5.9987249</v>
      </c>
    </row>
    <row r="47" spans="1:42">
      <c r="A47" s="4" t="s">
        <v>43</v>
      </c>
      <c r="B47" s="4">
        <v>0.53052279999999996</v>
      </c>
      <c r="C47" s="4">
        <v>0.18681829999999999</v>
      </c>
      <c r="D47" s="4">
        <v>2.84</v>
      </c>
      <c r="E47" s="4">
        <v>5.0000000000000001E-3</v>
      </c>
      <c r="F47" s="4">
        <v>0.1643657</v>
      </c>
      <c r="G47" s="4">
        <v>0.89667980000000003</v>
      </c>
      <c r="I47" s="17" t="s">
        <v>81</v>
      </c>
      <c r="J47" s="18" t="s">
        <v>82</v>
      </c>
      <c r="K47" s="19">
        <v>47</v>
      </c>
      <c r="L47" s="20">
        <f t="shared" si="3"/>
        <v>2.2206222788132475E-3</v>
      </c>
      <c r="M47" s="20">
        <f t="shared" si="4"/>
        <v>3.1563093228565075E-3</v>
      </c>
      <c r="N47" s="20">
        <f t="shared" si="5"/>
        <v>3.2213768398331659E-3</v>
      </c>
      <c r="O47" s="20">
        <f t="shared" si="6"/>
        <v>3.6669005499667122E-3</v>
      </c>
      <c r="P47" s="20">
        <f t="shared" si="7"/>
        <v>2.9762698104831369E-3</v>
      </c>
      <c r="Q47" s="20">
        <f t="shared" si="8"/>
        <v>2.5113843225197754E-3</v>
      </c>
      <c r="R47" s="20">
        <f t="shared" si="9"/>
        <v>2.5748862531446322E-3</v>
      </c>
      <c r="S47" s="20">
        <f t="shared" si="10"/>
        <v>5.3918649942775879E-3</v>
      </c>
      <c r="T47" s="20">
        <f t="shared" si="11"/>
        <v>3.8324368287403509E-3</v>
      </c>
      <c r="U47" s="20">
        <f t="shared" si="12"/>
        <v>4.2172409775762939E-3</v>
      </c>
      <c r="V47" s="20">
        <f t="shared" si="13"/>
        <v>1.9358207803773239E-3</v>
      </c>
      <c r="W47" s="20">
        <f t="shared" si="14"/>
        <v>3.0222209889929183E-3</v>
      </c>
      <c r="X47" s="20">
        <f t="shared" si="15"/>
        <v>2.4788399854898053E-3</v>
      </c>
      <c r="Z47" s="11"/>
      <c r="AA47" s="6" t="s">
        <v>81</v>
      </c>
      <c r="AB47" s="7" t="s">
        <v>82</v>
      </c>
      <c r="AC47" s="8">
        <v>48</v>
      </c>
      <c r="AD47" s="7">
        <f>AD46</f>
        <v>-6.1088573000000004</v>
      </c>
      <c r="AE47" s="7">
        <f t="shared" si="17"/>
        <v>-5.7567733000000008</v>
      </c>
      <c r="AF47" s="7">
        <f t="shared" si="18"/>
        <v>-5.7363353000000004</v>
      </c>
      <c r="AG47" s="7">
        <f t="shared" si="19"/>
        <v>-5.6065745000000007</v>
      </c>
      <c r="AH47" s="7">
        <f t="shared" si="20"/>
        <v>-5.8155960000000002</v>
      </c>
      <c r="AI47" s="7">
        <f t="shared" si="21"/>
        <v>-5.9856652000000006</v>
      </c>
      <c r="AJ47" s="7">
        <f t="shared" si="22"/>
        <v>-5.9606622000000007</v>
      </c>
      <c r="AK47" s="7">
        <f t="shared" si="23"/>
        <v>-5.2201668000000012</v>
      </c>
      <c r="AL47" s="7">
        <f t="shared" si="24"/>
        <v>-5.5623376000000002</v>
      </c>
      <c r="AM47" s="7">
        <f t="shared" si="25"/>
        <v>-5.4664648000000007</v>
      </c>
      <c r="AN47" s="7">
        <f t="shared" si="26"/>
        <v>-6.2462558000000001</v>
      </c>
      <c r="AO47" s="7">
        <f t="shared" si="27"/>
        <v>-5.8002518000000007</v>
      </c>
      <c r="AP47" s="7">
        <f t="shared" si="28"/>
        <v>-5.9987249</v>
      </c>
    </row>
    <row r="48" spans="1:42">
      <c r="A48" s="4" t="s">
        <v>44</v>
      </c>
      <c r="B48" s="4">
        <v>0.89023739999999996</v>
      </c>
      <c r="C48" s="4">
        <v>0.1876448</v>
      </c>
      <c r="D48" s="4">
        <v>4.74</v>
      </c>
      <c r="E48" s="4">
        <v>0</v>
      </c>
      <c r="F48" s="4">
        <v>0.52246049999999999</v>
      </c>
      <c r="G48" s="4">
        <v>1.258014</v>
      </c>
      <c r="I48" s="17" t="s">
        <v>81</v>
      </c>
      <c r="J48" s="18" t="s">
        <v>82</v>
      </c>
      <c r="K48" s="19">
        <v>48</v>
      </c>
      <c r="L48" s="20">
        <f t="shared" si="3"/>
        <v>2.2206222788132475E-3</v>
      </c>
      <c r="M48" s="20">
        <f t="shared" si="4"/>
        <v>3.1563093228565075E-3</v>
      </c>
      <c r="N48" s="20">
        <f t="shared" si="5"/>
        <v>3.2213768398331659E-3</v>
      </c>
      <c r="O48" s="20">
        <f t="shared" si="6"/>
        <v>3.6669005499667122E-3</v>
      </c>
      <c r="P48" s="20">
        <f t="shared" si="7"/>
        <v>2.9762698104831369E-3</v>
      </c>
      <c r="Q48" s="20">
        <f t="shared" si="8"/>
        <v>2.5113843225197754E-3</v>
      </c>
      <c r="R48" s="20">
        <f t="shared" si="9"/>
        <v>2.5748862531446322E-3</v>
      </c>
      <c r="S48" s="20">
        <f t="shared" si="10"/>
        <v>5.3918649942775879E-3</v>
      </c>
      <c r="T48" s="20">
        <f t="shared" si="11"/>
        <v>3.8324368287403509E-3</v>
      </c>
      <c r="U48" s="20">
        <f t="shared" si="12"/>
        <v>4.2172409775762939E-3</v>
      </c>
      <c r="V48" s="20">
        <f t="shared" si="13"/>
        <v>1.9358207803773239E-3</v>
      </c>
      <c r="W48" s="20">
        <f t="shared" si="14"/>
        <v>3.0222209889929183E-3</v>
      </c>
      <c r="X48" s="20">
        <f t="shared" si="15"/>
        <v>2.4788399854898053E-3</v>
      </c>
      <c r="Z48" s="11"/>
      <c r="AA48" s="6" t="s">
        <v>81</v>
      </c>
      <c r="AB48" s="7" t="s">
        <v>82</v>
      </c>
      <c r="AC48" s="8">
        <v>49</v>
      </c>
      <c r="AD48" s="12">
        <f>AD47</f>
        <v>-6.1088573000000004</v>
      </c>
      <c r="AE48" s="12">
        <f t="shared" si="17"/>
        <v>-5.7567733000000008</v>
      </c>
      <c r="AF48" s="12">
        <f t="shared" si="18"/>
        <v>-5.7363353000000004</v>
      </c>
      <c r="AG48" s="12">
        <f t="shared" si="19"/>
        <v>-5.6065745000000007</v>
      </c>
      <c r="AH48" s="12">
        <f t="shared" si="20"/>
        <v>-5.8155960000000002</v>
      </c>
      <c r="AI48" s="12">
        <f t="shared" si="21"/>
        <v>-5.9856652000000006</v>
      </c>
      <c r="AJ48" s="12">
        <f t="shared" si="22"/>
        <v>-5.9606622000000007</v>
      </c>
      <c r="AK48" s="12">
        <f t="shared" si="23"/>
        <v>-5.2201668000000012</v>
      </c>
      <c r="AL48" s="12">
        <f t="shared" si="24"/>
        <v>-5.5623376000000002</v>
      </c>
      <c r="AM48" s="12">
        <f t="shared" si="25"/>
        <v>-5.4664648000000007</v>
      </c>
      <c r="AN48" s="12">
        <f t="shared" si="26"/>
        <v>-6.2462558000000001</v>
      </c>
      <c r="AO48" s="12">
        <f t="shared" si="27"/>
        <v>-5.8002518000000007</v>
      </c>
      <c r="AP48" s="13">
        <f t="shared" si="28"/>
        <v>-5.9987249</v>
      </c>
    </row>
    <row r="49" spans="1:42">
      <c r="A49" s="4" t="s">
        <v>45</v>
      </c>
      <c r="B49" s="4">
        <v>0.80776930000000002</v>
      </c>
      <c r="C49" s="4">
        <v>0.19115589999999999</v>
      </c>
      <c r="D49" s="4">
        <v>4.2300000000000004</v>
      </c>
      <c r="E49" s="4">
        <v>0</v>
      </c>
      <c r="F49" s="4">
        <v>0.43311070000000002</v>
      </c>
      <c r="G49" s="4">
        <v>1.182428</v>
      </c>
      <c r="I49" s="17" t="s">
        <v>81</v>
      </c>
      <c r="J49" s="18" t="s">
        <v>82</v>
      </c>
      <c r="K49" s="19">
        <v>49</v>
      </c>
      <c r="L49" s="20">
        <f t="shared" si="3"/>
        <v>2.2206222788132475E-3</v>
      </c>
      <c r="M49" s="20">
        <f t="shared" si="4"/>
        <v>3.1563093228565075E-3</v>
      </c>
      <c r="N49" s="20">
        <f t="shared" si="5"/>
        <v>3.2213768398331659E-3</v>
      </c>
      <c r="O49" s="20">
        <f t="shared" si="6"/>
        <v>3.6669005499667122E-3</v>
      </c>
      <c r="P49" s="20">
        <f t="shared" si="7"/>
        <v>2.9762698104831369E-3</v>
      </c>
      <c r="Q49" s="20">
        <f t="shared" si="8"/>
        <v>2.5113843225197754E-3</v>
      </c>
      <c r="R49" s="20">
        <f t="shared" si="9"/>
        <v>2.5748862531446322E-3</v>
      </c>
      <c r="S49" s="20">
        <f t="shared" si="10"/>
        <v>5.3918649942775879E-3</v>
      </c>
      <c r="T49" s="20">
        <f t="shared" si="11"/>
        <v>3.8324368287403509E-3</v>
      </c>
      <c r="U49" s="20">
        <f t="shared" si="12"/>
        <v>4.2172409775762939E-3</v>
      </c>
      <c r="V49" s="20">
        <f t="shared" si="13"/>
        <v>1.9358207803773239E-3</v>
      </c>
      <c r="W49" s="20">
        <f t="shared" si="14"/>
        <v>3.0222209889929183E-3</v>
      </c>
      <c r="X49" s="20">
        <f t="shared" si="15"/>
        <v>2.4788399854898053E-3</v>
      </c>
      <c r="Z49" s="11"/>
      <c r="AA49" s="6" t="s">
        <v>81</v>
      </c>
      <c r="AB49" s="7" t="s">
        <v>83</v>
      </c>
      <c r="AC49" s="8">
        <v>10</v>
      </c>
      <c r="AD49" s="7">
        <f>B19+$B$37</f>
        <v>-3.352455</v>
      </c>
      <c r="AE49" s="7">
        <f>AD49+$B$25</f>
        <v>-3.0663787</v>
      </c>
      <c r="AF49" s="7">
        <f>AD49+$B$26</f>
        <v>-3.2360636999999999</v>
      </c>
      <c r="AG49" s="7">
        <f>AD49+$B$27</f>
        <v>-3.1835304</v>
      </c>
      <c r="AH49" s="7">
        <f>AD49+$B$28</f>
        <v>-2.7465028</v>
      </c>
      <c r="AI49" s="7">
        <f>AD49+$B$29</f>
        <v>-2.6037528000000001</v>
      </c>
      <c r="AJ49" s="7">
        <f>AD49+$B$30</f>
        <v>-2.5949707000000002</v>
      </c>
      <c r="AK49" s="7">
        <f>AD49+$B$31</f>
        <v>-2.4485783999999997</v>
      </c>
      <c r="AL49" s="7">
        <f>AD49+$B$32</f>
        <v>-2.4372049000000002</v>
      </c>
      <c r="AM49" s="7">
        <f>AD49+$B$33</f>
        <v>-3.4541108</v>
      </c>
      <c r="AN49" s="7">
        <f>AD49+$B$34</f>
        <v>-2.3492109999999999</v>
      </c>
      <c r="AO49" s="7">
        <f>AD49+$B$35</f>
        <v>-2.1723270000000001</v>
      </c>
      <c r="AP49" s="7">
        <f>AD49+$B$36</f>
        <v>-2.5824707</v>
      </c>
    </row>
    <row r="50" spans="1:42">
      <c r="A50" s="4" t="s">
        <v>46</v>
      </c>
      <c r="B50" s="4">
        <v>0.67073839999999996</v>
      </c>
      <c r="C50" s="4">
        <v>0.21102879999999999</v>
      </c>
      <c r="D50" s="4">
        <v>3.18</v>
      </c>
      <c r="E50" s="4">
        <v>1E-3</v>
      </c>
      <c r="F50" s="4">
        <v>0.25712950000000001</v>
      </c>
      <c r="G50" s="4">
        <v>1.0843469999999999</v>
      </c>
      <c r="I50" s="17" t="s">
        <v>81</v>
      </c>
      <c r="J50" s="18" t="s">
        <v>83</v>
      </c>
      <c r="K50" s="19">
        <v>10</v>
      </c>
      <c r="L50" s="21">
        <f t="shared" si="3"/>
        <v>3.4399810921051245E-2</v>
      </c>
      <c r="M50" s="21">
        <f t="shared" si="4"/>
        <v>4.5536844079253472E-2</v>
      </c>
      <c r="N50" s="21">
        <f t="shared" si="5"/>
        <v>3.8565074951656279E-2</v>
      </c>
      <c r="O50" s="21">
        <f t="shared" si="6"/>
        <v>4.0603506630181224E-2</v>
      </c>
      <c r="P50" s="21">
        <f t="shared" si="7"/>
        <v>6.2178069754392572E-2</v>
      </c>
      <c r="Q50" s="21">
        <f t="shared" si="8"/>
        <v>7.1385682010911666E-2</v>
      </c>
      <c r="R50" s="21">
        <f t="shared" si="9"/>
        <v>7.1993224936839809E-2</v>
      </c>
      <c r="S50" s="21">
        <f t="shared" si="10"/>
        <v>8.2884526218488949E-2</v>
      </c>
      <c r="T50" s="21">
        <f t="shared" si="11"/>
        <v>8.3793954220045624E-2</v>
      </c>
      <c r="U50" s="21">
        <f t="shared" si="12"/>
        <v>3.1125927327774465E-2</v>
      </c>
      <c r="V50" s="21">
        <f t="shared" si="13"/>
        <v>9.1160160535313048E-2</v>
      </c>
      <c r="W50" s="21">
        <f t="shared" si="14"/>
        <v>0.10787835427981367</v>
      </c>
      <c r="X50" s="21">
        <f t="shared" si="15"/>
        <v>7.2866577913761249E-2</v>
      </c>
      <c r="Z50" s="11"/>
      <c r="AA50" s="6" t="s">
        <v>81</v>
      </c>
      <c r="AB50" s="7" t="s">
        <v>83</v>
      </c>
      <c r="AC50" s="8">
        <v>11</v>
      </c>
      <c r="AD50" s="7">
        <f>B20+$B$37</f>
        <v>-3.5590535999999999</v>
      </c>
      <c r="AE50" s="7">
        <f t="shared" ref="AE50:AE53" si="29">AD50+$B$25</f>
        <v>-3.2729773</v>
      </c>
      <c r="AF50" s="7">
        <f t="shared" ref="AF50:AF53" si="30">AD50+$B$26</f>
        <v>-3.4426622999999998</v>
      </c>
      <c r="AG50" s="7">
        <f t="shared" ref="AG50:AG53" si="31">AD50+$B$27</f>
        <v>-3.3901289999999999</v>
      </c>
      <c r="AH50" s="7">
        <f t="shared" ref="AH50:AH53" si="32">AD50+$B$28</f>
        <v>-2.9531014</v>
      </c>
      <c r="AI50" s="7">
        <f t="shared" ref="AI50:AI53" si="33">AD50+$B$29</f>
        <v>-2.8103514000000001</v>
      </c>
      <c r="AJ50" s="7">
        <f t="shared" ref="AJ50:AJ53" si="34">AD50+$B$30</f>
        <v>-2.8015692999999997</v>
      </c>
      <c r="AK50" s="7">
        <f t="shared" ref="AK50:AK53" si="35">AD50+$B$31</f>
        <v>-2.6551770000000001</v>
      </c>
      <c r="AL50" s="7">
        <f t="shared" ref="AL50:AL53" si="36">AD50+$B$32</f>
        <v>-2.6438034999999998</v>
      </c>
      <c r="AM50" s="7">
        <f t="shared" ref="AM50:AM53" si="37">AD50+$B$33</f>
        <v>-3.6607094</v>
      </c>
      <c r="AN50" s="7">
        <f t="shared" ref="AN50:AN53" si="38">AD50+$B$34</f>
        <v>-2.5558095999999999</v>
      </c>
      <c r="AO50" s="7">
        <f t="shared" ref="AO50:AO53" si="39">AD50+$B$35</f>
        <v>-2.3789255999999996</v>
      </c>
      <c r="AP50" s="7">
        <f t="shared" ref="AP50:AP53" si="40">AD50+$B$36</f>
        <v>-2.7890693</v>
      </c>
    </row>
    <row r="51" spans="1:42">
      <c r="A51" s="4" t="s">
        <v>47</v>
      </c>
      <c r="B51" s="4">
        <v>0.62389709999999998</v>
      </c>
      <c r="C51" s="4">
        <v>0.22167690000000001</v>
      </c>
      <c r="D51" s="4">
        <v>2.81</v>
      </c>
      <c r="E51" s="4">
        <v>5.0000000000000001E-3</v>
      </c>
      <c r="F51" s="4">
        <v>0.18941830000000001</v>
      </c>
      <c r="G51" s="4">
        <v>1.058376</v>
      </c>
      <c r="I51" s="17" t="s">
        <v>81</v>
      </c>
      <c r="J51" s="18" t="s">
        <v>83</v>
      </c>
      <c r="K51" s="19">
        <v>11</v>
      </c>
      <c r="L51" s="21">
        <f t="shared" si="3"/>
        <v>2.8068130536378091E-2</v>
      </c>
      <c r="M51" s="21">
        <f t="shared" si="4"/>
        <v>3.7193119380598307E-2</v>
      </c>
      <c r="N51" s="21">
        <f t="shared" si="5"/>
        <v>3.1478737645700687E-2</v>
      </c>
      <c r="O51" s="21">
        <f t="shared" si="6"/>
        <v>3.3148786220869003E-2</v>
      </c>
      <c r="P51" s="21">
        <f t="shared" si="7"/>
        <v>5.0861950863984283E-2</v>
      </c>
      <c r="Q51" s="21">
        <f t="shared" si="8"/>
        <v>5.8442327118793679E-2</v>
      </c>
      <c r="R51" s="21">
        <f t="shared" si="9"/>
        <v>5.8942933967826017E-2</v>
      </c>
      <c r="S51" s="21">
        <f t="shared" si="10"/>
        <v>6.7926273287058317E-2</v>
      </c>
      <c r="T51" s="21">
        <f t="shared" si="11"/>
        <v>6.8677159980933558E-2</v>
      </c>
      <c r="U51" s="21">
        <f t="shared" si="12"/>
        <v>2.5389213376207108E-2</v>
      </c>
      <c r="V51" s="21">
        <f t="shared" si="13"/>
        <v>7.4763589517152715E-2</v>
      </c>
      <c r="W51" s="21">
        <f t="shared" si="14"/>
        <v>8.8605999915643358E-2</v>
      </c>
      <c r="X51" s="21">
        <f t="shared" si="15"/>
        <v>5.9662658335445096E-2</v>
      </c>
      <c r="Z51" s="11"/>
      <c r="AA51" s="6" t="s">
        <v>81</v>
      </c>
      <c r="AB51" s="7" t="s">
        <v>83</v>
      </c>
      <c r="AC51" s="8">
        <v>12</v>
      </c>
      <c r="AD51" s="7">
        <f>B21+$B$37</f>
        <v>-3.2035838999999999</v>
      </c>
      <c r="AE51" s="7">
        <f t="shared" si="29"/>
        <v>-2.9175076</v>
      </c>
      <c r="AF51" s="7">
        <f t="shared" si="30"/>
        <v>-3.0871925999999998</v>
      </c>
      <c r="AG51" s="7">
        <f t="shared" si="31"/>
        <v>-3.0346592999999999</v>
      </c>
      <c r="AH51" s="7">
        <f t="shared" si="32"/>
        <v>-2.5976317</v>
      </c>
      <c r="AI51" s="7">
        <f t="shared" si="33"/>
        <v>-2.4548817000000001</v>
      </c>
      <c r="AJ51" s="7">
        <f t="shared" si="34"/>
        <v>-2.4460996000000002</v>
      </c>
      <c r="AK51" s="7">
        <f t="shared" si="35"/>
        <v>-2.2997072999999997</v>
      </c>
      <c r="AL51" s="7">
        <f t="shared" si="36"/>
        <v>-2.2883338000000002</v>
      </c>
      <c r="AM51" s="7">
        <f t="shared" si="37"/>
        <v>-3.3052397</v>
      </c>
      <c r="AN51" s="7">
        <f t="shared" si="38"/>
        <v>-2.2003398999999999</v>
      </c>
      <c r="AO51" s="7">
        <f t="shared" si="39"/>
        <v>-2.0234559000000001</v>
      </c>
      <c r="AP51" s="7">
        <f t="shared" si="40"/>
        <v>-2.4335996</v>
      </c>
    </row>
    <row r="52" spans="1:42">
      <c r="A52" s="4" t="s">
        <v>48</v>
      </c>
      <c r="B52" s="4">
        <v>0.89596100000000001</v>
      </c>
      <c r="C52" s="4">
        <v>0.2118382</v>
      </c>
      <c r="D52" s="4">
        <v>4.2300000000000004</v>
      </c>
      <c r="E52" s="4">
        <v>0</v>
      </c>
      <c r="F52" s="4">
        <v>0.48076580000000002</v>
      </c>
      <c r="G52" s="4">
        <v>1.311156</v>
      </c>
      <c r="I52" s="17" t="s">
        <v>81</v>
      </c>
      <c r="J52" s="18" t="s">
        <v>83</v>
      </c>
      <c r="K52" s="19">
        <v>12</v>
      </c>
      <c r="L52" s="21">
        <f t="shared" si="3"/>
        <v>3.9813208540201456E-2</v>
      </c>
      <c r="M52" s="21">
        <f t="shared" si="4"/>
        <v>5.2657229122897081E-2</v>
      </c>
      <c r="N52" s="21">
        <f t="shared" si="5"/>
        <v>4.4619456055709918E-2</v>
      </c>
      <c r="O52" s="21">
        <f t="shared" si="6"/>
        <v>4.6970456842753534E-2</v>
      </c>
      <c r="P52" s="21">
        <f t="shared" si="7"/>
        <v>7.1808613099260482E-2</v>
      </c>
      <c r="Q52" s="21">
        <f t="shared" si="8"/>
        <v>8.2384597453627154E-2</v>
      </c>
      <c r="R52" s="21">
        <f t="shared" si="9"/>
        <v>8.3081921432516512E-2</v>
      </c>
      <c r="S52" s="21">
        <f t="shared" si="10"/>
        <v>9.5572139836647488E-2</v>
      </c>
      <c r="T52" s="21">
        <f t="shared" si="11"/>
        <v>9.6614177120913192E-2</v>
      </c>
      <c r="U52" s="21">
        <f t="shared" si="12"/>
        <v>3.6033346671730762E-2</v>
      </c>
      <c r="V52" s="21">
        <f t="shared" si="13"/>
        <v>0.10504941976437999</v>
      </c>
      <c r="W52" s="21">
        <f t="shared" si="14"/>
        <v>0.12416071037596164</v>
      </c>
      <c r="X52" s="21">
        <f t="shared" si="15"/>
        <v>8.408422652404357E-2</v>
      </c>
      <c r="Z52" s="11"/>
      <c r="AA52" s="6" t="s">
        <v>81</v>
      </c>
      <c r="AB52" s="7" t="s">
        <v>83</v>
      </c>
      <c r="AC52" s="8">
        <v>13</v>
      </c>
      <c r="AD52" s="7">
        <f>B22+$B$37</f>
        <v>-2.9292275000000001</v>
      </c>
      <c r="AE52" s="7">
        <f t="shared" si="29"/>
        <v>-2.6431512000000001</v>
      </c>
      <c r="AF52" s="7">
        <f t="shared" si="30"/>
        <v>-2.8128362</v>
      </c>
      <c r="AG52" s="7">
        <f t="shared" si="31"/>
        <v>-2.7603029000000001</v>
      </c>
      <c r="AH52" s="7">
        <f t="shared" si="32"/>
        <v>-2.3232753000000002</v>
      </c>
      <c r="AI52" s="7">
        <f t="shared" si="33"/>
        <v>-2.1805253000000002</v>
      </c>
      <c r="AJ52" s="7">
        <f t="shared" si="34"/>
        <v>-2.1717431999999999</v>
      </c>
      <c r="AK52" s="7">
        <f t="shared" si="35"/>
        <v>-2.0253509000000003</v>
      </c>
      <c r="AL52" s="7">
        <f t="shared" si="36"/>
        <v>-2.0139773999999999</v>
      </c>
      <c r="AM52" s="7">
        <f t="shared" si="37"/>
        <v>-3.0308833000000002</v>
      </c>
      <c r="AN52" s="7">
        <f t="shared" si="38"/>
        <v>-1.9259835000000001</v>
      </c>
      <c r="AO52" s="7">
        <f t="shared" si="39"/>
        <v>-1.7490995</v>
      </c>
      <c r="AP52" s="7">
        <f t="shared" si="40"/>
        <v>-2.1592432000000001</v>
      </c>
    </row>
    <row r="53" spans="1:42">
      <c r="A53" s="4" t="s">
        <v>49</v>
      </c>
      <c r="B53" s="4">
        <v>0.38271480000000002</v>
      </c>
      <c r="C53" s="4">
        <v>0.28576010000000002</v>
      </c>
      <c r="D53" s="4">
        <v>1.34</v>
      </c>
      <c r="E53" s="4">
        <v>0.18</v>
      </c>
      <c r="F53" s="4">
        <v>-0.17736460000000001</v>
      </c>
      <c r="G53" s="4">
        <v>0.94279429999999997</v>
      </c>
      <c r="I53" s="17" t="s">
        <v>81</v>
      </c>
      <c r="J53" s="18" t="s">
        <v>83</v>
      </c>
      <c r="K53" s="19">
        <v>13</v>
      </c>
      <c r="L53" s="21">
        <f t="shared" si="3"/>
        <v>5.2059388991215358E-2</v>
      </c>
      <c r="M53" s="21">
        <f t="shared" si="4"/>
        <v>6.8720467593641296E-2</v>
      </c>
      <c r="N53" s="21">
        <f t="shared" si="5"/>
        <v>5.8301436754898961E-2</v>
      </c>
      <c r="O53" s="21">
        <f t="shared" si="6"/>
        <v>6.1351510685095076E-2</v>
      </c>
      <c r="P53" s="21">
        <f t="shared" si="7"/>
        <v>9.3446841844072037E-2</v>
      </c>
      <c r="Q53" s="21">
        <f t="shared" si="8"/>
        <v>0.10704304837169114</v>
      </c>
      <c r="R53" s="21">
        <f t="shared" si="9"/>
        <v>0.10793807118562565</v>
      </c>
      <c r="S53" s="21">
        <f t="shared" si="10"/>
        <v>0.12393963124539464</v>
      </c>
      <c r="T53" s="21">
        <f t="shared" si="11"/>
        <v>0.12527208396809042</v>
      </c>
      <c r="U53" s="21">
        <f t="shared" si="12"/>
        <v>4.7144028856353895E-2</v>
      </c>
      <c r="V53" s="21">
        <f t="shared" si="13"/>
        <v>0.13604404701779291</v>
      </c>
      <c r="W53" s="21">
        <f t="shared" si="14"/>
        <v>0.16035751808983087</v>
      </c>
      <c r="X53" s="21">
        <f t="shared" si="15"/>
        <v>0.10922423079968237</v>
      </c>
      <c r="Z53" s="11"/>
      <c r="AA53" s="6" t="s">
        <v>81</v>
      </c>
      <c r="AB53" s="7" t="s">
        <v>83</v>
      </c>
      <c r="AC53" s="8">
        <v>14</v>
      </c>
      <c r="AD53" s="12">
        <f>B37</f>
        <v>-2.660606</v>
      </c>
      <c r="AE53" s="12">
        <f t="shared" si="29"/>
        <v>-2.3745297000000001</v>
      </c>
      <c r="AF53" s="12">
        <f t="shared" si="30"/>
        <v>-2.5442146999999999</v>
      </c>
      <c r="AG53" s="12">
        <f t="shared" si="31"/>
        <v>-2.4916814</v>
      </c>
      <c r="AH53" s="12">
        <f t="shared" si="32"/>
        <v>-2.0546538000000001</v>
      </c>
      <c r="AI53" s="12">
        <f t="shared" si="33"/>
        <v>-1.9119038000000002</v>
      </c>
      <c r="AJ53" s="12">
        <f t="shared" si="34"/>
        <v>-1.9031217</v>
      </c>
      <c r="AK53" s="12">
        <f t="shared" si="35"/>
        <v>-1.7567294</v>
      </c>
      <c r="AL53" s="12">
        <f t="shared" si="36"/>
        <v>-1.7453559000000001</v>
      </c>
      <c r="AM53" s="12">
        <f t="shared" si="37"/>
        <v>-2.7622618000000001</v>
      </c>
      <c r="AN53" s="12">
        <f t="shared" si="38"/>
        <v>-1.657362</v>
      </c>
      <c r="AO53" s="12">
        <f t="shared" si="39"/>
        <v>-1.480478</v>
      </c>
      <c r="AP53" s="13">
        <f t="shared" si="40"/>
        <v>-1.8906217000000001</v>
      </c>
    </row>
    <row r="54" spans="1:42">
      <c r="A54" s="4" t="s">
        <v>50</v>
      </c>
      <c r="B54" s="4">
        <v>0.88687459999999996</v>
      </c>
      <c r="C54" s="4">
        <v>0.23845540000000001</v>
      </c>
      <c r="D54" s="4">
        <v>3.72</v>
      </c>
      <c r="E54" s="4">
        <v>0</v>
      </c>
      <c r="F54" s="4">
        <v>0.41951070000000001</v>
      </c>
      <c r="G54" s="4">
        <v>1.354239</v>
      </c>
      <c r="I54" s="17" t="s">
        <v>81</v>
      </c>
      <c r="J54" s="18" t="s">
        <v>83</v>
      </c>
      <c r="K54" s="19">
        <v>14</v>
      </c>
      <c r="L54" s="21">
        <f t="shared" si="3"/>
        <v>6.7570650175383426E-2</v>
      </c>
      <c r="M54" s="21">
        <f t="shared" si="4"/>
        <v>8.8979496167234592E-2</v>
      </c>
      <c r="N54" s="21">
        <f t="shared" si="5"/>
        <v>7.5603361639416722E-2</v>
      </c>
      <c r="O54" s="21">
        <f t="shared" si="6"/>
        <v>7.9523199419577098E-2</v>
      </c>
      <c r="P54" s="21">
        <f t="shared" si="7"/>
        <v>0.1205677671294635</v>
      </c>
      <c r="Q54" s="21">
        <f t="shared" si="8"/>
        <v>0.13784596836476828</v>
      </c>
      <c r="R54" s="21">
        <f t="shared" si="9"/>
        <v>0.13898114970559572</v>
      </c>
      <c r="S54" s="21">
        <f t="shared" si="10"/>
        <v>0.1592307329868963</v>
      </c>
      <c r="T54" s="21">
        <f t="shared" si="11"/>
        <v>0.16091305806960646</v>
      </c>
      <c r="U54" s="21">
        <f t="shared" si="12"/>
        <v>6.1235048934304613E-2</v>
      </c>
      <c r="V54" s="21">
        <f t="shared" si="13"/>
        <v>0.17449200981719826</v>
      </c>
      <c r="W54" s="21">
        <f t="shared" si="14"/>
        <v>0.20500312710618876</v>
      </c>
      <c r="X54" s="21">
        <f t="shared" si="15"/>
        <v>0.14061194335431318</v>
      </c>
      <c r="Z54" s="11"/>
      <c r="AA54" s="6" t="s">
        <v>81</v>
      </c>
      <c r="AB54" s="7" t="s">
        <v>83</v>
      </c>
      <c r="AC54" s="8">
        <v>15</v>
      </c>
      <c r="AD54" s="7">
        <f>B135</f>
        <v>-2.3221620000000001</v>
      </c>
      <c r="AE54" s="7">
        <f>AD54+$B$123</f>
        <v>-2.0514961999999999</v>
      </c>
      <c r="AF54" s="7">
        <f>AD54+$B$124</f>
        <v>-2.2256737000000002</v>
      </c>
      <c r="AG54" s="7">
        <f>AD54+$B$125</f>
        <v>-2.1365509999999999</v>
      </c>
      <c r="AH54" s="7">
        <f>AD54+$B$126</f>
        <v>-1.8961218</v>
      </c>
      <c r="AI54" s="7">
        <f>AD54+$B$127</f>
        <v>-1.8277909000000001</v>
      </c>
      <c r="AJ54" s="7">
        <f>AD54+$B$128</f>
        <v>-1.5835409</v>
      </c>
      <c r="AK54" s="7">
        <f>AD54+$B$129</f>
        <v>-1.7118247000000002</v>
      </c>
      <c r="AL54" s="7">
        <f>AD54+$B$130</f>
        <v>-1.5921996</v>
      </c>
      <c r="AM54" s="7">
        <f>AD54+$B$131</f>
        <v>-2.4410120000000002</v>
      </c>
      <c r="AN54" s="7">
        <f>$B$132+AD54</f>
        <v>-1.3506130999999999</v>
      </c>
      <c r="AO54" s="7">
        <f>AD54+$B$133</f>
        <v>-1.7630239000000001</v>
      </c>
      <c r="AP54" s="7">
        <f>AD54+$B$134</f>
        <v>-1.7427060000000001</v>
      </c>
    </row>
    <row r="55" spans="1:42">
      <c r="A55" s="4" t="s">
        <v>51</v>
      </c>
      <c r="B55" s="4">
        <v>0.70178560000000001</v>
      </c>
      <c r="C55" s="4">
        <v>0.27202120000000002</v>
      </c>
      <c r="D55" s="4">
        <v>2.58</v>
      </c>
      <c r="E55" s="4">
        <v>0.01</v>
      </c>
      <c r="F55" s="4">
        <v>0.1686338</v>
      </c>
      <c r="G55" s="4">
        <v>1.234937</v>
      </c>
      <c r="I55" s="17" t="s">
        <v>81</v>
      </c>
      <c r="J55" s="18" t="s">
        <v>83</v>
      </c>
      <c r="K55" s="19">
        <v>15</v>
      </c>
      <c r="L55" s="21">
        <f t="shared" si="3"/>
        <v>9.3546213679747206E-2</v>
      </c>
      <c r="M55" s="21">
        <f t="shared" si="4"/>
        <v>0.12092691909142546</v>
      </c>
      <c r="N55" s="21">
        <f t="shared" si="5"/>
        <v>0.10255174908392407</v>
      </c>
      <c r="O55" s="21">
        <f t="shared" si="6"/>
        <v>0.11159623473800909</v>
      </c>
      <c r="P55" s="21">
        <f t="shared" si="7"/>
        <v>0.13989219692273858</v>
      </c>
      <c r="Q55" s="21">
        <f t="shared" si="8"/>
        <v>0.14908213852773611</v>
      </c>
      <c r="R55" s="21">
        <f t="shared" si="9"/>
        <v>0.1866845672663919</v>
      </c>
      <c r="S55" s="21">
        <f t="shared" si="10"/>
        <v>0.16596862999607961</v>
      </c>
      <c r="T55" s="21">
        <f t="shared" si="11"/>
        <v>0.18521532407255323</v>
      </c>
      <c r="U55" s="21">
        <f t="shared" si="12"/>
        <v>8.348847738246612E-2</v>
      </c>
      <c r="V55" s="21">
        <f t="shared" si="13"/>
        <v>0.2303823829620692</v>
      </c>
      <c r="W55" s="21">
        <f t="shared" si="14"/>
        <v>0.15830666302743066</v>
      </c>
      <c r="X55" s="21">
        <f t="shared" si="15"/>
        <v>0.16130736763732759</v>
      </c>
      <c r="Z55" s="11"/>
      <c r="AA55" s="6" t="s">
        <v>81</v>
      </c>
      <c r="AB55" s="7" t="s">
        <v>83</v>
      </c>
      <c r="AC55" s="8">
        <v>16</v>
      </c>
      <c r="AD55" s="7">
        <f t="shared" ref="AD55:AD84" si="41">$B$135+B93</f>
        <v>-2.1235981000000002</v>
      </c>
      <c r="AE55" s="7">
        <f t="shared" ref="AE55:AE88" si="42">AD55+$B$123</f>
        <v>-1.8529323000000002</v>
      </c>
      <c r="AF55" s="7">
        <f t="shared" ref="AF55:AF72" si="43">AD55+$B$124</f>
        <v>-2.0271098000000003</v>
      </c>
      <c r="AG55" s="7">
        <f t="shared" ref="AG55:AG72" si="44">AD55+$B$125</f>
        <v>-1.9379871000000002</v>
      </c>
      <c r="AH55" s="7">
        <f t="shared" ref="AH55:AH72" si="45">AD55+$B$126</f>
        <v>-1.6975579000000001</v>
      </c>
      <c r="AI55" s="7">
        <f t="shared" ref="AI55:AI72" si="46">AD55+$B$127</f>
        <v>-1.6292270000000002</v>
      </c>
      <c r="AJ55" s="7">
        <f t="shared" ref="AJ55:AJ72" si="47">AD55+$B$128</f>
        <v>-1.3849770000000001</v>
      </c>
      <c r="AK55" s="7">
        <f t="shared" ref="AK55:AK72" si="48">AD55+$B$129</f>
        <v>-1.5132608000000003</v>
      </c>
      <c r="AL55" s="7">
        <f t="shared" ref="AL55:AL72" si="49">AD55+$B$130</f>
        <v>-1.3936357000000001</v>
      </c>
      <c r="AM55" s="7">
        <f t="shared" ref="AM55:AM72" si="50">AD55+$B$131</f>
        <v>-2.2424481000000003</v>
      </c>
      <c r="AN55" s="7">
        <f t="shared" ref="AN55:AN72" si="51">$B$132+AD55</f>
        <v>-1.1520492</v>
      </c>
      <c r="AO55" s="7">
        <f t="shared" ref="AO55:AO72" si="52">AD55+$B$133</f>
        <v>-1.5644600000000002</v>
      </c>
      <c r="AP55" s="7">
        <f t="shared" ref="AP55:AP72" si="53">AD55+$B$134</f>
        <v>-1.5441421000000002</v>
      </c>
    </row>
    <row r="56" spans="1:42">
      <c r="A56" s="4" t="s">
        <v>52</v>
      </c>
      <c r="B56" s="4">
        <v>0.51811910000000005</v>
      </c>
      <c r="C56" s="4">
        <v>0.28792879999999998</v>
      </c>
      <c r="D56" s="4">
        <v>1.8</v>
      </c>
      <c r="E56" s="4">
        <v>7.1999999999999995E-2</v>
      </c>
      <c r="F56" s="4">
        <v>-4.6211000000000002E-2</v>
      </c>
      <c r="G56" s="4">
        <v>1.082449</v>
      </c>
      <c r="I56" s="17" t="s">
        <v>81</v>
      </c>
      <c r="J56" s="18" t="s">
        <v>83</v>
      </c>
      <c r="K56" s="19">
        <v>16</v>
      </c>
      <c r="L56" s="21">
        <f t="shared" ref="L56:L119" si="54">-LN(1-EXP(AD55)/(1+EXP(AD55)))</f>
        <v>0.1129719420049021</v>
      </c>
      <c r="M56" s="21">
        <f t="shared" ref="M56:M119" si="55">-LN(1-EXP(AE55)/(1+EXP(AE55)))</f>
        <v>0.14563749537374598</v>
      </c>
      <c r="N56" s="21">
        <f t="shared" ref="N56:N119" si="56">-LN(1-EXP(AF55)/(1+EXP(AF55)))</f>
        <v>0.12373476107289513</v>
      </c>
      <c r="O56" s="21">
        <f t="shared" ref="O56:O119" si="57">-LN(1-EXP(AG55)/(1+EXP(AG55)))</f>
        <v>0.13452521355429645</v>
      </c>
      <c r="P56" s="21">
        <f t="shared" ref="P56:P119" si="58">-LN(1-EXP(AH55)/(1+EXP(AH55)))</f>
        <v>0.16816363868595791</v>
      </c>
      <c r="Q56" s="21">
        <f t="shared" ref="Q56:Q119" si="59">-LN(1-EXP(AI55)/(1+EXP(AI55)))</f>
        <v>0.17905045108946341</v>
      </c>
      <c r="R56" s="21">
        <f t="shared" ref="R56:R119" si="60">-LN(1-EXP(AJ55)/(1+EXP(AJ55)))</f>
        <v>0.22340716240999345</v>
      </c>
      <c r="S56" s="21">
        <f t="shared" ref="S56:S119" si="61">-LN(1-EXP(AK55)/(1+EXP(AK55)))</f>
        <v>0.19900724641383419</v>
      </c>
      <c r="T56" s="21">
        <f t="shared" ref="T56:T119" si="62">-LN(1-EXP(AL55)/(1+EXP(AL55)))</f>
        <v>0.22167958882888888</v>
      </c>
      <c r="U56" s="21">
        <f t="shared" ref="U56:U119" si="63">-LN(1-EXP(AM55)/(1+EXP(AM55)))</f>
        <v>0.10092909325414914</v>
      </c>
      <c r="V56" s="21">
        <f t="shared" ref="V56:V119" si="64">-LN(1-EXP(AN55)/(1+EXP(AN55)))</f>
        <v>0.27458815632383565</v>
      </c>
      <c r="W56" s="21">
        <f t="shared" ref="W56:W119" si="65">-LN(1-EXP(AO55)/(1+EXP(AO55)))</f>
        <v>0.18995977055113705</v>
      </c>
      <c r="X56" s="21">
        <f t="shared" ref="X56:X119" si="66">-LN(1-EXP(AP55)/(1+EXP(AP55)))</f>
        <v>0.1935045846576473</v>
      </c>
      <c r="Z56" s="11"/>
      <c r="AA56" s="6" t="s">
        <v>81</v>
      </c>
      <c r="AB56" s="7" t="s">
        <v>83</v>
      </c>
      <c r="AC56" s="8">
        <v>17</v>
      </c>
      <c r="AD56" s="7">
        <f t="shared" si="41"/>
        <v>-1.9288533999999999</v>
      </c>
      <c r="AE56" s="7">
        <f t="shared" si="42"/>
        <v>-1.6581876</v>
      </c>
      <c r="AF56" s="7">
        <f t="shared" si="43"/>
        <v>-1.8323650999999999</v>
      </c>
      <c r="AG56" s="7">
        <f t="shared" si="44"/>
        <v>-1.7432424</v>
      </c>
      <c r="AH56" s="7">
        <f t="shared" si="45"/>
        <v>-1.5028131999999998</v>
      </c>
      <c r="AI56" s="7">
        <f t="shared" si="46"/>
        <v>-1.4344823</v>
      </c>
      <c r="AJ56" s="7">
        <f t="shared" si="47"/>
        <v>-1.1902322999999999</v>
      </c>
      <c r="AK56" s="7">
        <f t="shared" si="48"/>
        <v>-1.3185161000000001</v>
      </c>
      <c r="AL56" s="7">
        <f t="shared" si="49"/>
        <v>-1.1988909999999999</v>
      </c>
      <c r="AM56" s="7">
        <f t="shared" si="50"/>
        <v>-2.0477034000000001</v>
      </c>
      <c r="AN56" s="7">
        <f t="shared" si="51"/>
        <v>-0.95730449999999989</v>
      </c>
      <c r="AO56" s="7">
        <f t="shared" si="52"/>
        <v>-1.3697153</v>
      </c>
      <c r="AP56" s="7">
        <f t="shared" si="53"/>
        <v>-1.3493974</v>
      </c>
    </row>
    <row r="57" spans="1:42">
      <c r="A57" s="4" t="s">
        <v>53</v>
      </c>
      <c r="B57" s="4">
        <v>0.65061869999999999</v>
      </c>
      <c r="C57" s="4">
        <v>0.29005910000000001</v>
      </c>
      <c r="D57" s="4">
        <v>2.2400000000000002</v>
      </c>
      <c r="E57" s="4">
        <v>2.5000000000000001E-2</v>
      </c>
      <c r="F57" s="4">
        <v>8.2113400000000003E-2</v>
      </c>
      <c r="G57" s="4">
        <v>1.2191240000000001</v>
      </c>
      <c r="I57" s="17" t="s">
        <v>81</v>
      </c>
      <c r="J57" s="18" t="s">
        <v>83</v>
      </c>
      <c r="K57" s="19">
        <v>17</v>
      </c>
      <c r="L57" s="21">
        <f t="shared" si="54"/>
        <v>0.13567946461496153</v>
      </c>
      <c r="M57" s="21">
        <f t="shared" si="55"/>
        <v>0.17435986351144142</v>
      </c>
      <c r="N57" s="21">
        <f t="shared" si="56"/>
        <v>0.14844985117723861</v>
      </c>
      <c r="O57" s="21">
        <f t="shared" si="57"/>
        <v>0.16122747860786432</v>
      </c>
      <c r="P57" s="21">
        <f t="shared" si="58"/>
        <v>0.20090066832724898</v>
      </c>
      <c r="Q57" s="21">
        <f t="shared" si="59"/>
        <v>0.21368994102352851</v>
      </c>
      <c r="R57" s="21">
        <f t="shared" si="60"/>
        <v>0.2655519489176783</v>
      </c>
      <c r="S57" s="21">
        <f t="shared" si="61"/>
        <v>0.23707170136887576</v>
      </c>
      <c r="T57" s="21">
        <f t="shared" si="62"/>
        <v>0.26353928276934441</v>
      </c>
      <c r="U57" s="21">
        <f t="shared" si="63"/>
        <v>0.12135965053736555</v>
      </c>
      <c r="V57" s="21">
        <f t="shared" si="64"/>
        <v>0.3249246520201427</v>
      </c>
      <c r="W57" s="21">
        <f t="shared" si="65"/>
        <v>0.22648142569094798</v>
      </c>
      <c r="X57" s="21">
        <f t="shared" si="66"/>
        <v>0.23063265853682072</v>
      </c>
      <c r="Z57" s="11"/>
      <c r="AA57" s="6" t="s">
        <v>81</v>
      </c>
      <c r="AB57" s="7" t="s">
        <v>83</v>
      </c>
      <c r="AC57" s="8">
        <v>18</v>
      </c>
      <c r="AD57" s="7">
        <f t="shared" si="41"/>
        <v>-1.8983842000000002</v>
      </c>
      <c r="AE57" s="7">
        <f t="shared" si="42"/>
        <v>-1.6277184000000002</v>
      </c>
      <c r="AF57" s="7">
        <f t="shared" si="43"/>
        <v>-1.8018959000000001</v>
      </c>
      <c r="AG57" s="7">
        <f t="shared" si="44"/>
        <v>-1.7127732000000002</v>
      </c>
      <c r="AH57" s="7">
        <f t="shared" si="45"/>
        <v>-1.4723440000000001</v>
      </c>
      <c r="AI57" s="7">
        <f t="shared" si="46"/>
        <v>-1.4040131000000002</v>
      </c>
      <c r="AJ57" s="7">
        <f t="shared" si="47"/>
        <v>-1.1597631000000002</v>
      </c>
      <c r="AK57" s="7">
        <f t="shared" si="48"/>
        <v>-1.2880469000000003</v>
      </c>
      <c r="AL57" s="7">
        <f t="shared" si="49"/>
        <v>-1.1684218000000002</v>
      </c>
      <c r="AM57" s="7">
        <f t="shared" si="50"/>
        <v>-2.0172342000000003</v>
      </c>
      <c r="AN57" s="7">
        <f t="shared" si="51"/>
        <v>-0.92683530000000014</v>
      </c>
      <c r="AO57" s="7">
        <f t="shared" si="52"/>
        <v>-1.3392461000000002</v>
      </c>
      <c r="AP57" s="7">
        <f t="shared" si="53"/>
        <v>-1.3189282000000002</v>
      </c>
    </row>
    <row r="58" spans="1:42">
      <c r="A58" s="4" t="s">
        <v>54</v>
      </c>
      <c r="B58" s="4">
        <v>0.55343290000000001</v>
      </c>
      <c r="C58" s="4">
        <v>0.37542039999999999</v>
      </c>
      <c r="D58" s="4">
        <v>1.47</v>
      </c>
      <c r="E58" s="4">
        <v>0.14000000000000001</v>
      </c>
      <c r="F58" s="4">
        <v>-0.1823776</v>
      </c>
      <c r="G58" s="4">
        <v>1.2892429999999999</v>
      </c>
      <c r="I58" s="17" t="s">
        <v>81</v>
      </c>
      <c r="J58" s="18" t="s">
        <v>83</v>
      </c>
      <c r="K58" s="19">
        <v>18</v>
      </c>
      <c r="L58" s="21">
        <f t="shared" si="54"/>
        <v>0.13959713536077153</v>
      </c>
      <c r="M58" s="21">
        <f t="shared" si="55"/>
        <v>0.17929792138418016</v>
      </c>
      <c r="N58" s="21">
        <f t="shared" si="56"/>
        <v>0.1527088937673238</v>
      </c>
      <c r="O58" s="21">
        <f t="shared" si="57"/>
        <v>0.16582363681089612</v>
      </c>
      <c r="P58" s="21">
        <f t="shared" si="58"/>
        <v>0.20651581026481552</v>
      </c>
      <c r="Q58" s="21">
        <f t="shared" si="59"/>
        <v>0.21962483085653264</v>
      </c>
      <c r="R58" s="21">
        <f t="shared" si="60"/>
        <v>0.27274135463149812</v>
      </c>
      <c r="S58" s="21">
        <f t="shared" si="61"/>
        <v>0.24358044002964427</v>
      </c>
      <c r="T58" s="21">
        <f t="shared" si="62"/>
        <v>0.27068123552917556</v>
      </c>
      <c r="U58" s="21">
        <f t="shared" si="63"/>
        <v>0.12488916844181674</v>
      </c>
      <c r="V58" s="21">
        <f t="shared" si="64"/>
        <v>0.33347083146252637</v>
      </c>
      <c r="W58" s="21">
        <f t="shared" si="65"/>
        <v>0.23273195407380609</v>
      </c>
      <c r="X58" s="21">
        <f t="shared" si="66"/>
        <v>0.23698473550462992</v>
      </c>
      <c r="Z58" s="11"/>
      <c r="AA58" s="6" t="s">
        <v>81</v>
      </c>
      <c r="AB58" s="6" t="s">
        <v>83</v>
      </c>
      <c r="AC58" s="8">
        <v>19</v>
      </c>
      <c r="AD58" s="7">
        <f t="shared" si="41"/>
        <v>-1.8731010000000001</v>
      </c>
      <c r="AE58" s="7">
        <f t="shared" si="42"/>
        <v>-1.6024352000000002</v>
      </c>
      <c r="AF58" s="7">
        <f t="shared" si="43"/>
        <v>-1.7766127</v>
      </c>
      <c r="AG58" s="7">
        <f t="shared" si="44"/>
        <v>-1.6874900000000002</v>
      </c>
      <c r="AH58" s="7">
        <f t="shared" si="45"/>
        <v>-1.4470608</v>
      </c>
      <c r="AI58" s="7">
        <f t="shared" si="46"/>
        <v>-1.3787299000000002</v>
      </c>
      <c r="AJ58" s="7">
        <f t="shared" si="47"/>
        <v>-1.1344799000000001</v>
      </c>
      <c r="AK58" s="7">
        <f t="shared" si="48"/>
        <v>-1.2627637000000003</v>
      </c>
      <c r="AL58" s="7">
        <f t="shared" si="49"/>
        <v>-1.1431386000000001</v>
      </c>
      <c r="AM58" s="7">
        <f t="shared" si="50"/>
        <v>-1.991951</v>
      </c>
      <c r="AN58" s="7">
        <f t="shared" si="51"/>
        <v>-0.90155210000000008</v>
      </c>
      <c r="AO58" s="7">
        <f t="shared" si="52"/>
        <v>-1.3139629000000002</v>
      </c>
      <c r="AP58" s="7">
        <f t="shared" si="53"/>
        <v>-1.2936450000000002</v>
      </c>
    </row>
    <row r="59" spans="1:42">
      <c r="A59" s="4" t="s">
        <v>55</v>
      </c>
      <c r="B59" s="4">
        <v>0.10135959999999999</v>
      </c>
      <c r="C59" s="4">
        <v>0.46406510000000001</v>
      </c>
      <c r="D59" s="4">
        <v>0.22</v>
      </c>
      <c r="E59" s="4">
        <v>0.82699999999999996</v>
      </c>
      <c r="F59" s="4">
        <v>-0.8081912</v>
      </c>
      <c r="G59" s="4">
        <v>1.01091</v>
      </c>
      <c r="I59" s="17" t="s">
        <v>81</v>
      </c>
      <c r="J59" s="17" t="s">
        <v>83</v>
      </c>
      <c r="K59" s="19">
        <v>19</v>
      </c>
      <c r="L59" s="21">
        <f t="shared" si="54"/>
        <v>0.1429277646643391</v>
      </c>
      <c r="M59" s="21">
        <f t="shared" si="55"/>
        <v>0.18349208625002489</v>
      </c>
      <c r="N59" s="21">
        <f t="shared" si="56"/>
        <v>0.15632860113543981</v>
      </c>
      <c r="O59" s="21">
        <f t="shared" si="57"/>
        <v>0.16972863923871204</v>
      </c>
      <c r="P59" s="21">
        <f t="shared" si="58"/>
        <v>0.21128208244371943</v>
      </c>
      <c r="Q59" s="21">
        <f t="shared" si="59"/>
        <v>0.22466102815035058</v>
      </c>
      <c r="R59" s="21">
        <f t="shared" si="60"/>
        <v>0.27883505509299145</v>
      </c>
      <c r="S59" s="21">
        <f t="shared" si="61"/>
        <v>0.24910067073203027</v>
      </c>
      <c r="T59" s="21">
        <f t="shared" si="62"/>
        <v>0.27673497965156335</v>
      </c>
      <c r="U59" s="21">
        <f t="shared" si="63"/>
        <v>0.12789088339699792</v>
      </c>
      <c r="V59" s="21">
        <f t="shared" si="64"/>
        <v>0.34070548692767211</v>
      </c>
      <c r="W59" s="21">
        <f t="shared" si="65"/>
        <v>0.23803445140504306</v>
      </c>
      <c r="X59" s="21">
        <f t="shared" si="66"/>
        <v>0.24237287508205507</v>
      </c>
      <c r="AA59" s="6" t="s">
        <v>81</v>
      </c>
      <c r="AB59" s="6" t="s">
        <v>83</v>
      </c>
      <c r="AC59" s="8">
        <v>20</v>
      </c>
      <c r="AD59" s="7">
        <f t="shared" si="41"/>
        <v>-1.947784</v>
      </c>
      <c r="AE59" s="7">
        <f t="shared" si="42"/>
        <v>-1.6771182</v>
      </c>
      <c r="AF59" s="7">
        <f t="shared" si="43"/>
        <v>-1.8512956999999999</v>
      </c>
      <c r="AG59" s="7">
        <f t="shared" si="44"/>
        <v>-1.762173</v>
      </c>
      <c r="AH59" s="7">
        <f t="shared" si="45"/>
        <v>-1.5217437999999999</v>
      </c>
      <c r="AI59" s="7">
        <f t="shared" si="46"/>
        <v>-1.4534129</v>
      </c>
      <c r="AJ59" s="7">
        <f t="shared" si="47"/>
        <v>-1.2091628999999999</v>
      </c>
      <c r="AK59" s="7">
        <f t="shared" si="48"/>
        <v>-1.3374467000000001</v>
      </c>
      <c r="AL59" s="7">
        <f t="shared" si="49"/>
        <v>-1.2178215999999999</v>
      </c>
      <c r="AM59" s="7">
        <f t="shared" si="50"/>
        <v>-2.0666340000000001</v>
      </c>
      <c r="AN59" s="7">
        <f t="shared" si="51"/>
        <v>-0.97623509999999991</v>
      </c>
      <c r="AO59" s="7">
        <f t="shared" si="52"/>
        <v>-1.3886459</v>
      </c>
      <c r="AP59" s="7">
        <f t="shared" si="53"/>
        <v>-1.368328</v>
      </c>
    </row>
    <row r="60" spans="1:42">
      <c r="A60" s="4" t="s">
        <v>56</v>
      </c>
      <c r="B60" s="4">
        <v>-4.98445E-2</v>
      </c>
      <c r="C60" s="4">
        <v>0.51220390000000005</v>
      </c>
      <c r="D60" s="4">
        <v>-0.1</v>
      </c>
      <c r="E60" s="4">
        <v>0.92200000000000004</v>
      </c>
      <c r="F60" s="4">
        <v>-1.0537460000000001</v>
      </c>
      <c r="G60" s="4">
        <v>0.95405660000000003</v>
      </c>
      <c r="I60" s="17" t="s">
        <v>81</v>
      </c>
      <c r="J60" s="17" t="s">
        <v>83</v>
      </c>
      <c r="K60" s="19">
        <v>20</v>
      </c>
      <c r="L60" s="21">
        <f t="shared" si="54"/>
        <v>0.13329735319166777</v>
      </c>
      <c r="M60" s="21">
        <f t="shared" si="55"/>
        <v>0.17135484429671174</v>
      </c>
      <c r="N60" s="21">
        <f t="shared" si="56"/>
        <v>0.14585945906829301</v>
      </c>
      <c r="O60" s="21">
        <f t="shared" si="57"/>
        <v>0.1584312902691363</v>
      </c>
      <c r="P60" s="21">
        <f t="shared" si="58"/>
        <v>0.19748174940508878</v>
      </c>
      <c r="Q60" s="21">
        <f t="shared" si="59"/>
        <v>0.21007540400349309</v>
      </c>
      <c r="R60" s="21">
        <f t="shared" si="60"/>
        <v>0.26116893871984975</v>
      </c>
      <c r="S60" s="21">
        <f t="shared" si="61"/>
        <v>0.23310583725108622</v>
      </c>
      <c r="T60" s="21">
        <f t="shared" si="62"/>
        <v>0.2591853689173152</v>
      </c>
      <c r="U60" s="21">
        <f t="shared" si="63"/>
        <v>0.11921422318645086</v>
      </c>
      <c r="V60" s="21">
        <f t="shared" si="64"/>
        <v>0.31970877657725627</v>
      </c>
      <c r="W60" s="21">
        <f t="shared" si="65"/>
        <v>0.22267368570895021</v>
      </c>
      <c r="X60" s="21">
        <f t="shared" si="66"/>
        <v>0.22676273956496606</v>
      </c>
      <c r="AA60" s="6" t="s">
        <v>81</v>
      </c>
      <c r="AB60" s="6" t="s">
        <v>83</v>
      </c>
      <c r="AC60" s="8">
        <v>21</v>
      </c>
      <c r="AD60" s="7">
        <f t="shared" si="41"/>
        <v>-1.9404907</v>
      </c>
      <c r="AE60" s="7">
        <f t="shared" si="42"/>
        <v>-1.6698249000000001</v>
      </c>
      <c r="AF60" s="7">
        <f t="shared" si="43"/>
        <v>-1.8440023999999999</v>
      </c>
      <c r="AG60" s="7">
        <f t="shared" si="44"/>
        <v>-1.7548797</v>
      </c>
      <c r="AH60" s="7">
        <f t="shared" si="45"/>
        <v>-1.5144505000000001</v>
      </c>
      <c r="AI60" s="7">
        <f t="shared" si="46"/>
        <v>-1.4461196000000001</v>
      </c>
      <c r="AJ60" s="7">
        <f t="shared" si="47"/>
        <v>-1.2018696</v>
      </c>
      <c r="AK60" s="7">
        <f t="shared" si="48"/>
        <v>-1.3301533999999999</v>
      </c>
      <c r="AL60" s="7">
        <f t="shared" si="49"/>
        <v>-1.2105283</v>
      </c>
      <c r="AM60" s="7">
        <f t="shared" si="50"/>
        <v>-2.0593406999999999</v>
      </c>
      <c r="AN60" s="7">
        <f t="shared" si="51"/>
        <v>-0.96894179999999996</v>
      </c>
      <c r="AO60" s="7">
        <f t="shared" si="52"/>
        <v>-1.3813526</v>
      </c>
      <c r="AP60" s="7">
        <f t="shared" si="53"/>
        <v>-1.3610347</v>
      </c>
    </row>
    <row r="61" spans="1:42">
      <c r="A61" s="4" t="s">
        <v>57</v>
      </c>
      <c r="B61" s="4">
        <v>-0.2393101</v>
      </c>
      <c r="C61" s="4">
        <v>0.51760790000000001</v>
      </c>
      <c r="D61" s="4">
        <v>-0.46</v>
      </c>
      <c r="E61" s="4">
        <v>0.64400000000000002</v>
      </c>
      <c r="F61" s="4">
        <v>-1.253803</v>
      </c>
      <c r="G61" s="4">
        <v>0.77518279999999995</v>
      </c>
      <c r="I61" s="17" t="s">
        <v>81</v>
      </c>
      <c r="J61" s="17" t="s">
        <v>83</v>
      </c>
      <c r="K61" s="19">
        <v>21</v>
      </c>
      <c r="L61" s="21">
        <f t="shared" si="54"/>
        <v>0.13421043212924524</v>
      </c>
      <c r="M61" s="21">
        <f t="shared" si="55"/>
        <v>0.17250690914523448</v>
      </c>
      <c r="N61" s="21">
        <f t="shared" si="56"/>
        <v>0.1468524371337466</v>
      </c>
      <c r="O61" s="21">
        <f t="shared" si="57"/>
        <v>0.15950322446851425</v>
      </c>
      <c r="P61" s="21">
        <f t="shared" si="58"/>
        <v>0.1987926624919461</v>
      </c>
      <c r="Q61" s="21">
        <f t="shared" si="59"/>
        <v>0.21146140635809105</v>
      </c>
      <c r="R61" s="21">
        <f t="shared" si="60"/>
        <v>0.26285001207568176</v>
      </c>
      <c r="S61" s="21">
        <f t="shared" si="61"/>
        <v>0.23462672150100433</v>
      </c>
      <c r="T61" s="21">
        <f t="shared" si="62"/>
        <v>0.26085526759140237</v>
      </c>
      <c r="U61" s="21">
        <f t="shared" si="63"/>
        <v>0.12003651954555998</v>
      </c>
      <c r="V61" s="21">
        <f t="shared" si="64"/>
        <v>0.32170980333568189</v>
      </c>
      <c r="W61" s="21">
        <f t="shared" si="65"/>
        <v>0.22413385914950623</v>
      </c>
      <c r="X61" s="21">
        <f t="shared" si="66"/>
        <v>0.22824678554855335</v>
      </c>
      <c r="AA61" s="6" t="s">
        <v>81</v>
      </c>
      <c r="AB61" s="6" t="s">
        <v>83</v>
      </c>
      <c r="AC61" s="8">
        <v>22</v>
      </c>
      <c r="AD61" s="7">
        <f t="shared" si="41"/>
        <v>-2.0766399</v>
      </c>
      <c r="AE61" s="7">
        <f t="shared" si="42"/>
        <v>-1.8059741</v>
      </c>
      <c r="AF61" s="7">
        <f t="shared" si="43"/>
        <v>-1.9801515999999999</v>
      </c>
      <c r="AG61" s="7">
        <f t="shared" si="44"/>
        <v>-1.8910289</v>
      </c>
      <c r="AH61" s="7">
        <f t="shared" si="45"/>
        <v>-1.6505996999999999</v>
      </c>
      <c r="AI61" s="7">
        <f t="shared" si="46"/>
        <v>-1.5822688</v>
      </c>
      <c r="AJ61" s="7">
        <f t="shared" si="47"/>
        <v>-1.3380188</v>
      </c>
      <c r="AK61" s="7">
        <f t="shared" si="48"/>
        <v>-1.4663026000000001</v>
      </c>
      <c r="AL61" s="7">
        <f t="shared" si="49"/>
        <v>-1.3466775</v>
      </c>
      <c r="AM61" s="7">
        <f t="shared" si="50"/>
        <v>-2.1954899000000001</v>
      </c>
      <c r="AN61" s="7">
        <f t="shared" si="51"/>
        <v>-1.1050909999999998</v>
      </c>
      <c r="AO61" s="7">
        <f t="shared" si="52"/>
        <v>-1.5175018</v>
      </c>
      <c r="AP61" s="7">
        <f t="shared" si="53"/>
        <v>-1.4971839</v>
      </c>
    </row>
    <row r="62" spans="1:42">
      <c r="A62" s="4" t="s">
        <v>58</v>
      </c>
      <c r="B62" s="4">
        <v>-1.3801049999999999</v>
      </c>
      <c r="C62" s="4">
        <v>0.98414650000000004</v>
      </c>
      <c r="D62" s="4">
        <v>-1.4</v>
      </c>
      <c r="E62" s="4">
        <v>0.161</v>
      </c>
      <c r="F62" s="4">
        <v>-3.3089970000000002</v>
      </c>
      <c r="G62" s="4">
        <v>0.54878660000000001</v>
      </c>
      <c r="I62" s="17" t="s">
        <v>81</v>
      </c>
      <c r="J62" s="17" t="s">
        <v>83</v>
      </c>
      <c r="K62" s="19">
        <v>22</v>
      </c>
      <c r="L62" s="21">
        <f t="shared" si="54"/>
        <v>0.11809471707263533</v>
      </c>
      <c r="M62" s="21">
        <f t="shared" si="55"/>
        <v>0.15213234723468486</v>
      </c>
      <c r="N62" s="21">
        <f t="shared" si="56"/>
        <v>0.12931478436471852</v>
      </c>
      <c r="O62" s="21">
        <f t="shared" si="57"/>
        <v>0.14055853891205347</v>
      </c>
      <c r="P62" s="21">
        <f t="shared" si="58"/>
        <v>0.17557784467777138</v>
      </c>
      <c r="Q62" s="21">
        <f t="shared" si="59"/>
        <v>0.18690131336853655</v>
      </c>
      <c r="R62" s="21">
        <f t="shared" si="60"/>
        <v>0.23298690729778898</v>
      </c>
      <c r="S62" s="21">
        <f t="shared" si="61"/>
        <v>0.20764582776751225</v>
      </c>
      <c r="T62" s="21">
        <f t="shared" si="62"/>
        <v>0.23119347863330406</v>
      </c>
      <c r="U62" s="21">
        <f t="shared" si="63"/>
        <v>0.10553411886384755</v>
      </c>
      <c r="V62" s="21">
        <f t="shared" si="64"/>
        <v>0.28606632540253096</v>
      </c>
      <c r="W62" s="21">
        <f t="shared" si="65"/>
        <v>0.19824326111943855</v>
      </c>
      <c r="X62" s="21">
        <f t="shared" si="66"/>
        <v>0.20192759824992806</v>
      </c>
      <c r="AA62" s="6" t="s">
        <v>81</v>
      </c>
      <c r="AB62" s="6" t="s">
        <v>83</v>
      </c>
      <c r="AC62" s="8">
        <v>23</v>
      </c>
      <c r="AD62" s="7">
        <f t="shared" si="41"/>
        <v>-2.2437263000000001</v>
      </c>
      <c r="AE62" s="7">
        <f t="shared" si="42"/>
        <v>-1.9730605000000001</v>
      </c>
      <c r="AF62" s="7">
        <f t="shared" si="43"/>
        <v>-2.1472380000000002</v>
      </c>
      <c r="AG62" s="7">
        <f t="shared" si="44"/>
        <v>-2.0581152999999999</v>
      </c>
      <c r="AH62" s="7">
        <f t="shared" si="45"/>
        <v>-1.8176861</v>
      </c>
      <c r="AI62" s="7">
        <f t="shared" si="46"/>
        <v>-1.7493552000000001</v>
      </c>
      <c r="AJ62" s="7">
        <f t="shared" si="47"/>
        <v>-1.5051052</v>
      </c>
      <c r="AK62" s="7">
        <f t="shared" si="48"/>
        <v>-1.6333890000000002</v>
      </c>
      <c r="AL62" s="7">
        <f t="shared" si="49"/>
        <v>-1.5137639000000001</v>
      </c>
      <c r="AM62" s="7">
        <f t="shared" si="50"/>
        <v>-2.3625763000000002</v>
      </c>
      <c r="AN62" s="7">
        <f t="shared" si="51"/>
        <v>-1.2721773999999999</v>
      </c>
      <c r="AO62" s="7">
        <f t="shared" si="52"/>
        <v>-1.6845882000000001</v>
      </c>
      <c r="AP62" s="7">
        <f t="shared" si="53"/>
        <v>-1.6642703000000001</v>
      </c>
    </row>
    <row r="63" spans="1:42">
      <c r="A63" s="4" t="s">
        <v>60</v>
      </c>
      <c r="B63" s="4">
        <v>0.40535549999999998</v>
      </c>
      <c r="C63" s="4">
        <v>0.461453</v>
      </c>
      <c r="D63" s="4">
        <v>0.88</v>
      </c>
      <c r="E63" s="4">
        <v>0.38</v>
      </c>
      <c r="F63" s="4">
        <v>-0.49907570000000001</v>
      </c>
      <c r="G63" s="4">
        <v>1.309787</v>
      </c>
      <c r="I63" s="17" t="s">
        <v>81</v>
      </c>
      <c r="J63" s="17" t="s">
        <v>83</v>
      </c>
      <c r="K63" s="19">
        <v>23</v>
      </c>
      <c r="L63" s="21">
        <f t="shared" si="54"/>
        <v>0.10080645325698884</v>
      </c>
      <c r="M63" s="21">
        <f t="shared" si="55"/>
        <v>0.1301776384154946</v>
      </c>
      <c r="N63" s="21">
        <f t="shared" si="56"/>
        <v>0.11047312254311484</v>
      </c>
      <c r="O63" s="21">
        <f t="shared" si="57"/>
        <v>0.12017520227485504</v>
      </c>
      <c r="P63" s="21">
        <f t="shared" si="58"/>
        <v>0.1504877765008153</v>
      </c>
      <c r="Q63" s="21">
        <f t="shared" si="59"/>
        <v>0.16031963749553257</v>
      </c>
      <c r="R63" s="21">
        <f t="shared" si="60"/>
        <v>0.20048390070529595</v>
      </c>
      <c r="S63" s="21">
        <f t="shared" si="61"/>
        <v>0.17836933428076293</v>
      </c>
      <c r="T63" s="21">
        <f t="shared" si="62"/>
        <v>0.19891647769176615</v>
      </c>
      <c r="U63" s="21">
        <f t="shared" si="63"/>
        <v>9.0002739733319431E-2</v>
      </c>
      <c r="V63" s="21">
        <f t="shared" si="64"/>
        <v>0.24703256636977194</v>
      </c>
      <c r="W63" s="21">
        <f t="shared" si="65"/>
        <v>0.17018218326415988</v>
      </c>
      <c r="X63" s="21">
        <f t="shared" si="66"/>
        <v>0.17338908141148202</v>
      </c>
      <c r="AA63" s="6" t="s">
        <v>81</v>
      </c>
      <c r="AB63" s="7" t="s">
        <v>83</v>
      </c>
      <c r="AC63" s="8">
        <v>24</v>
      </c>
      <c r="AD63" s="7">
        <f t="shared" si="41"/>
        <v>-2.2031141999999999</v>
      </c>
      <c r="AE63" s="7">
        <f t="shared" si="42"/>
        <v>-1.9324484</v>
      </c>
      <c r="AF63" s="7">
        <f t="shared" si="43"/>
        <v>-2.1066259000000001</v>
      </c>
      <c r="AG63" s="7">
        <f t="shared" si="44"/>
        <v>-2.0175031999999997</v>
      </c>
      <c r="AH63" s="7">
        <f t="shared" si="45"/>
        <v>-1.7770739999999998</v>
      </c>
      <c r="AI63" s="7">
        <f t="shared" si="46"/>
        <v>-1.7087431</v>
      </c>
      <c r="AJ63" s="7">
        <f t="shared" si="47"/>
        <v>-1.4644930999999999</v>
      </c>
      <c r="AK63" s="7">
        <f t="shared" si="48"/>
        <v>-1.5927769000000001</v>
      </c>
      <c r="AL63" s="7">
        <f t="shared" si="49"/>
        <v>-1.4731517999999999</v>
      </c>
      <c r="AM63" s="7">
        <f t="shared" si="50"/>
        <v>-2.3219642</v>
      </c>
      <c r="AN63" s="7">
        <f t="shared" si="51"/>
        <v>-1.2315652999999998</v>
      </c>
      <c r="AO63" s="7">
        <f t="shared" si="52"/>
        <v>-1.6439760999999999</v>
      </c>
      <c r="AP63" s="7">
        <f t="shared" si="53"/>
        <v>-1.6236581999999999</v>
      </c>
    </row>
    <row r="64" spans="1:42">
      <c r="A64" s="4" t="s">
        <v>61</v>
      </c>
      <c r="B64" s="4">
        <v>-0.2329784</v>
      </c>
      <c r="C64" s="4">
        <v>0.70352369999999997</v>
      </c>
      <c r="D64" s="4">
        <v>-0.33</v>
      </c>
      <c r="E64" s="4">
        <v>0.74099999999999999</v>
      </c>
      <c r="F64" s="4">
        <v>-1.6118589999999999</v>
      </c>
      <c r="G64" s="4">
        <v>1.1459029999999999</v>
      </c>
      <c r="I64" s="17" t="s">
        <v>81</v>
      </c>
      <c r="J64" s="18" t="s">
        <v>83</v>
      </c>
      <c r="K64" s="19">
        <v>24</v>
      </c>
      <c r="L64" s="21">
        <f t="shared" si="54"/>
        <v>0.1047731118864383</v>
      </c>
      <c r="M64" s="21">
        <f t="shared" si="55"/>
        <v>0.13522405505758708</v>
      </c>
      <c r="N64" s="21">
        <f t="shared" si="56"/>
        <v>0.11479878841913575</v>
      </c>
      <c r="O64" s="21">
        <f t="shared" si="57"/>
        <v>0.12485759016937109</v>
      </c>
      <c r="P64" s="21">
        <f t="shared" si="58"/>
        <v>0.15626185409077395</v>
      </c>
      <c r="Q64" s="21">
        <f t="shared" si="59"/>
        <v>0.166440505949281</v>
      </c>
      <c r="R64" s="21">
        <f t="shared" si="60"/>
        <v>0.20798536802771864</v>
      </c>
      <c r="S64" s="21">
        <f t="shared" si="61"/>
        <v>0.18511774068268308</v>
      </c>
      <c r="T64" s="21">
        <f t="shared" si="62"/>
        <v>0.2063651351205727</v>
      </c>
      <c r="U64" s="21">
        <f t="shared" si="63"/>
        <v>9.3563879615899487E-2</v>
      </c>
      <c r="V64" s="21">
        <f t="shared" si="64"/>
        <v>0.25606400560813231</v>
      </c>
      <c r="W64" s="21">
        <f t="shared" si="65"/>
        <v>0.17664739712592806</v>
      </c>
      <c r="X64" s="21">
        <f t="shared" si="66"/>
        <v>0.17996550734778882</v>
      </c>
      <c r="Z64" s="11"/>
      <c r="AA64" s="6" t="s">
        <v>81</v>
      </c>
      <c r="AB64" s="7" t="s">
        <v>83</v>
      </c>
      <c r="AC64" s="8">
        <v>25</v>
      </c>
      <c r="AD64" s="7">
        <f t="shared" si="41"/>
        <v>-2.3085916000000002</v>
      </c>
      <c r="AE64" s="7">
        <f t="shared" si="42"/>
        <v>-2.0379258</v>
      </c>
      <c r="AF64" s="7">
        <f t="shared" si="43"/>
        <v>-2.2121033000000003</v>
      </c>
      <c r="AG64" s="7">
        <f t="shared" si="44"/>
        <v>-2.1229806</v>
      </c>
      <c r="AH64" s="7">
        <f t="shared" si="45"/>
        <v>-1.8825514000000001</v>
      </c>
      <c r="AI64" s="7">
        <f t="shared" si="46"/>
        <v>-1.8142205000000002</v>
      </c>
      <c r="AJ64" s="7">
        <f t="shared" si="47"/>
        <v>-1.5699705000000002</v>
      </c>
      <c r="AK64" s="7">
        <f t="shared" si="48"/>
        <v>-1.6982543000000003</v>
      </c>
      <c r="AL64" s="7">
        <f t="shared" si="49"/>
        <v>-1.5786292000000002</v>
      </c>
      <c r="AM64" s="7">
        <f t="shared" si="50"/>
        <v>-2.4274416000000003</v>
      </c>
      <c r="AN64" s="7">
        <f t="shared" si="51"/>
        <v>-1.3370427</v>
      </c>
      <c r="AO64" s="7">
        <f t="shared" si="52"/>
        <v>-1.7494535000000002</v>
      </c>
      <c r="AP64" s="7">
        <f t="shared" si="53"/>
        <v>-1.7291356000000002</v>
      </c>
    </row>
    <row r="65" spans="1:42">
      <c r="A65" s="4" t="s">
        <v>62</v>
      </c>
      <c r="B65" s="4">
        <v>0</v>
      </c>
      <c r="C65" s="4" t="s">
        <v>59</v>
      </c>
      <c r="D65" s="4"/>
      <c r="E65" s="4"/>
      <c r="F65" s="4"/>
      <c r="G65" s="4"/>
      <c r="I65" s="17" t="s">
        <v>81</v>
      </c>
      <c r="J65" s="18" t="s">
        <v>83</v>
      </c>
      <c r="K65" s="19">
        <v>25</v>
      </c>
      <c r="L65" s="21">
        <f t="shared" si="54"/>
        <v>9.4765622104615588E-2</v>
      </c>
      <c r="M65" s="21">
        <f t="shared" si="55"/>
        <v>0.1224819308348255</v>
      </c>
      <c r="N65" s="21">
        <f t="shared" si="56"/>
        <v>0.10388256588791039</v>
      </c>
      <c r="O65" s="21">
        <f t="shared" si="57"/>
        <v>0.1130379241912061</v>
      </c>
      <c r="P65" s="21">
        <f t="shared" si="58"/>
        <v>0.14167427235164334</v>
      </c>
      <c r="Q65" s="21">
        <f t="shared" si="59"/>
        <v>0.15097268393589841</v>
      </c>
      <c r="R65" s="21">
        <f t="shared" si="60"/>
        <v>0.18900858187217745</v>
      </c>
      <c r="S65" s="21">
        <f t="shared" si="61"/>
        <v>0.16805587848801021</v>
      </c>
      <c r="T65" s="21">
        <f t="shared" si="62"/>
        <v>0.18752270938661961</v>
      </c>
      <c r="U65" s="21">
        <f t="shared" si="63"/>
        <v>8.4582253905309365E-2</v>
      </c>
      <c r="V65" s="21">
        <f t="shared" si="64"/>
        <v>0.23318985451819887</v>
      </c>
      <c r="W65" s="21">
        <f t="shared" si="65"/>
        <v>0.16030507706924596</v>
      </c>
      <c r="X65" s="21">
        <f t="shared" si="66"/>
        <v>0.16334065452475702</v>
      </c>
      <c r="Z65" s="11"/>
      <c r="AA65" s="6" t="s">
        <v>81</v>
      </c>
      <c r="AB65" s="7" t="s">
        <v>83</v>
      </c>
      <c r="AC65" s="8">
        <v>26</v>
      </c>
      <c r="AD65" s="7">
        <f t="shared" si="41"/>
        <v>-2.4005018000000002</v>
      </c>
      <c r="AE65" s="7">
        <f t="shared" si="42"/>
        <v>-2.1298360000000001</v>
      </c>
      <c r="AF65" s="7">
        <f t="shared" si="43"/>
        <v>-2.3040135000000004</v>
      </c>
      <c r="AG65" s="7">
        <f t="shared" si="44"/>
        <v>-2.2148908</v>
      </c>
      <c r="AH65" s="7">
        <f t="shared" si="45"/>
        <v>-1.9744616000000001</v>
      </c>
      <c r="AI65" s="7">
        <f t="shared" si="46"/>
        <v>-1.9061307000000003</v>
      </c>
      <c r="AJ65" s="7">
        <f t="shared" si="47"/>
        <v>-1.6618807000000002</v>
      </c>
      <c r="AK65" s="7">
        <f t="shared" si="48"/>
        <v>-1.7901645000000004</v>
      </c>
      <c r="AL65" s="7">
        <f t="shared" si="49"/>
        <v>-1.6705394000000002</v>
      </c>
      <c r="AM65" s="7">
        <f t="shared" si="50"/>
        <v>-2.5193518000000004</v>
      </c>
      <c r="AN65" s="7">
        <f t="shared" si="51"/>
        <v>-1.4289529000000001</v>
      </c>
      <c r="AO65" s="7">
        <f t="shared" si="52"/>
        <v>-1.8413637000000003</v>
      </c>
      <c r="AP65" s="7">
        <f t="shared" si="53"/>
        <v>-1.8210458000000003</v>
      </c>
    </row>
    <row r="66" spans="1:42">
      <c r="A66" s="4" t="s">
        <v>63</v>
      </c>
      <c r="B66" s="4">
        <v>-0.14601649999999999</v>
      </c>
      <c r="C66" s="4">
        <v>0.60705730000000002</v>
      </c>
      <c r="D66" s="4">
        <v>-0.24</v>
      </c>
      <c r="E66" s="4">
        <v>0.81</v>
      </c>
      <c r="F66" s="4">
        <v>-1.3358270000000001</v>
      </c>
      <c r="G66" s="4">
        <v>1.0437940000000001</v>
      </c>
      <c r="I66" s="17" t="s">
        <v>81</v>
      </c>
      <c r="J66" s="18" t="s">
        <v>83</v>
      </c>
      <c r="K66" s="19">
        <v>26</v>
      </c>
      <c r="L66" s="21">
        <f t="shared" si="54"/>
        <v>8.6794425694138311E-2</v>
      </c>
      <c r="M66" s="21">
        <f t="shared" si="55"/>
        <v>0.112307436122754</v>
      </c>
      <c r="N66" s="21">
        <f t="shared" si="56"/>
        <v>9.5180408900969446E-2</v>
      </c>
      <c r="O66" s="21">
        <f t="shared" si="57"/>
        <v>0.10360787169102666</v>
      </c>
      <c r="P66" s="21">
        <f t="shared" si="58"/>
        <v>0.13000672454120885</v>
      </c>
      <c r="Q66" s="21">
        <f t="shared" si="59"/>
        <v>0.13859122601310914</v>
      </c>
      <c r="R66" s="21">
        <f t="shared" si="60"/>
        <v>0.17376986321864549</v>
      </c>
      <c r="S66" s="21">
        <f t="shared" si="61"/>
        <v>0.15437868838390179</v>
      </c>
      <c r="T66" s="21">
        <f t="shared" si="62"/>
        <v>0.17239373241884962</v>
      </c>
      <c r="U66" s="21">
        <f t="shared" si="63"/>
        <v>7.743479701957158E-2</v>
      </c>
      <c r="V66" s="21">
        <f t="shared" si="64"/>
        <v>0.21475618255273668</v>
      </c>
      <c r="W66" s="21">
        <f t="shared" si="65"/>
        <v>0.14721323794900301</v>
      </c>
      <c r="X66" s="21">
        <f t="shared" si="66"/>
        <v>0.15001906471338555</v>
      </c>
      <c r="Z66" s="11"/>
      <c r="AA66" s="6" t="s">
        <v>81</v>
      </c>
      <c r="AB66" s="7" t="s">
        <v>83</v>
      </c>
      <c r="AC66" s="8">
        <v>27</v>
      </c>
      <c r="AD66" s="7">
        <f t="shared" si="41"/>
        <v>-2.4967063</v>
      </c>
      <c r="AE66" s="7">
        <f t="shared" si="42"/>
        <v>-2.2260404999999999</v>
      </c>
      <c r="AF66" s="7">
        <f t="shared" si="43"/>
        <v>-2.4002180000000002</v>
      </c>
      <c r="AG66" s="7">
        <f t="shared" si="44"/>
        <v>-2.3110952999999999</v>
      </c>
      <c r="AH66" s="7">
        <f t="shared" si="45"/>
        <v>-2.0706661</v>
      </c>
      <c r="AI66" s="7">
        <f t="shared" si="46"/>
        <v>-2.0023352000000001</v>
      </c>
      <c r="AJ66" s="7">
        <f t="shared" si="47"/>
        <v>-1.7580852</v>
      </c>
      <c r="AK66" s="7">
        <f t="shared" si="48"/>
        <v>-1.8863690000000002</v>
      </c>
      <c r="AL66" s="7">
        <f t="shared" si="49"/>
        <v>-1.7667439</v>
      </c>
      <c r="AM66" s="7">
        <f t="shared" si="50"/>
        <v>-2.6155563000000002</v>
      </c>
      <c r="AN66" s="7">
        <f t="shared" si="51"/>
        <v>-1.5251573999999999</v>
      </c>
      <c r="AO66" s="7">
        <f t="shared" si="52"/>
        <v>-1.9375682000000001</v>
      </c>
      <c r="AP66" s="7">
        <f t="shared" si="53"/>
        <v>-1.9172503000000001</v>
      </c>
    </row>
    <row r="67" spans="1:42">
      <c r="A67" s="4" t="s">
        <v>64</v>
      </c>
      <c r="B67" s="4">
        <v>0</v>
      </c>
      <c r="C67" s="4" t="s">
        <v>59</v>
      </c>
      <c r="D67" s="4"/>
      <c r="E67" s="4"/>
      <c r="F67" s="4"/>
      <c r="G67" s="4"/>
      <c r="I67" s="17" t="s">
        <v>81</v>
      </c>
      <c r="J67" s="18" t="s">
        <v>83</v>
      </c>
      <c r="K67" s="19">
        <v>27</v>
      </c>
      <c r="L67" s="21">
        <f t="shared" si="54"/>
        <v>7.9139968993102883E-2</v>
      </c>
      <c r="M67" s="21">
        <f t="shared" si="55"/>
        <v>0.10251600353450466</v>
      </c>
      <c r="N67" s="21">
        <f t="shared" si="56"/>
        <v>8.6818022317975488E-2</v>
      </c>
      <c r="O67" s="21">
        <f t="shared" si="57"/>
        <v>9.4539510396796006E-2</v>
      </c>
      <c r="P67" s="21">
        <f t="shared" si="58"/>
        <v>0.11876189627664979</v>
      </c>
      <c r="Q67" s="21">
        <f t="shared" si="59"/>
        <v>0.12664993448316436</v>
      </c>
      <c r="R67" s="21">
        <f t="shared" si="60"/>
        <v>0.15903127397991074</v>
      </c>
      <c r="S67" s="21">
        <f t="shared" si="61"/>
        <v>0.14117081697397779</v>
      </c>
      <c r="T67" s="21">
        <f t="shared" si="62"/>
        <v>0.15776287427815849</v>
      </c>
      <c r="U67" s="21">
        <f t="shared" si="63"/>
        <v>7.0576906563687508E-2</v>
      </c>
      <c r="V67" s="21">
        <f t="shared" si="64"/>
        <v>0.19687087200094922</v>
      </c>
      <c r="W67" s="21">
        <f t="shared" si="65"/>
        <v>0.1345779498005312</v>
      </c>
      <c r="X67" s="21">
        <f t="shared" si="66"/>
        <v>0.13715911625510349</v>
      </c>
      <c r="Z67" s="11"/>
      <c r="AA67" s="6" t="s">
        <v>81</v>
      </c>
      <c r="AB67" s="7" t="s">
        <v>83</v>
      </c>
      <c r="AC67" s="8">
        <v>28</v>
      </c>
      <c r="AD67" s="7">
        <f t="shared" si="41"/>
        <v>-2.6795312</v>
      </c>
      <c r="AE67" s="7">
        <f t="shared" si="42"/>
        <v>-2.4088653999999998</v>
      </c>
      <c r="AF67" s="7">
        <f t="shared" si="43"/>
        <v>-2.5830429000000001</v>
      </c>
      <c r="AG67" s="7">
        <f t="shared" si="44"/>
        <v>-2.4939201999999998</v>
      </c>
      <c r="AH67" s="7">
        <f t="shared" si="45"/>
        <v>-2.2534909999999999</v>
      </c>
      <c r="AI67" s="7">
        <f t="shared" si="46"/>
        <v>-2.1851601</v>
      </c>
      <c r="AJ67" s="7">
        <f t="shared" si="47"/>
        <v>-1.9409101</v>
      </c>
      <c r="AK67" s="7">
        <f t="shared" si="48"/>
        <v>-2.0691939000000001</v>
      </c>
      <c r="AL67" s="7">
        <f t="shared" si="49"/>
        <v>-1.9495688</v>
      </c>
      <c r="AM67" s="7">
        <f t="shared" si="50"/>
        <v>-2.7983812000000001</v>
      </c>
      <c r="AN67" s="7">
        <f t="shared" si="51"/>
        <v>-1.7079822999999998</v>
      </c>
      <c r="AO67" s="7">
        <f t="shared" si="52"/>
        <v>-2.1203931000000003</v>
      </c>
      <c r="AP67" s="7">
        <f t="shared" si="53"/>
        <v>-2.1000752</v>
      </c>
    </row>
    <row r="68" spans="1:42">
      <c r="A68" s="4" t="s">
        <v>65</v>
      </c>
      <c r="B68" s="4">
        <v>0</v>
      </c>
      <c r="C68" s="4" t="s">
        <v>59</v>
      </c>
      <c r="D68" s="4"/>
      <c r="E68" s="4"/>
      <c r="F68" s="4"/>
      <c r="G68" s="4"/>
      <c r="I68" s="17" t="s">
        <v>81</v>
      </c>
      <c r="J68" s="18" t="s">
        <v>83</v>
      </c>
      <c r="K68" s="19">
        <v>28</v>
      </c>
      <c r="L68" s="21">
        <f t="shared" si="54"/>
        <v>6.6344986087093549E-2</v>
      </c>
      <c r="M68" s="21">
        <f t="shared" si="55"/>
        <v>8.6101782201603513E-2</v>
      </c>
      <c r="N68" s="21">
        <f t="shared" si="56"/>
        <v>7.2826377177249477E-2</v>
      </c>
      <c r="O68" s="21">
        <f t="shared" si="57"/>
        <v>7.9352234740927466E-2</v>
      </c>
      <c r="P68" s="21">
        <f t="shared" si="58"/>
        <v>9.9874219056317187E-2</v>
      </c>
      <c r="Q68" s="21">
        <f t="shared" si="59"/>
        <v>0.10657353432263277</v>
      </c>
      <c r="R68" s="21">
        <f t="shared" si="60"/>
        <v>0.1341577676807772</v>
      </c>
      <c r="S68" s="21">
        <f t="shared" si="61"/>
        <v>0.11892686219045562</v>
      </c>
      <c r="T68" s="21">
        <f t="shared" si="62"/>
        <v>0.13307479261908614</v>
      </c>
      <c r="U68" s="21">
        <f t="shared" si="63"/>
        <v>5.9125693501555464E-2</v>
      </c>
      <c r="V68" s="21">
        <f t="shared" si="64"/>
        <v>0.16655719456519483</v>
      </c>
      <c r="W68" s="21">
        <f t="shared" si="65"/>
        <v>0.11331480427421041</v>
      </c>
      <c r="X68" s="21">
        <f t="shared" si="66"/>
        <v>0.11551131937361563</v>
      </c>
      <c r="Z68" s="11"/>
      <c r="AA68" s="6" t="s">
        <v>81</v>
      </c>
      <c r="AB68" s="7" t="s">
        <v>83</v>
      </c>
      <c r="AC68" s="8">
        <v>29</v>
      </c>
      <c r="AD68" s="7">
        <f t="shared" si="41"/>
        <v>-2.7136626000000001</v>
      </c>
      <c r="AE68" s="7">
        <f t="shared" si="42"/>
        <v>-2.4429968</v>
      </c>
      <c r="AF68" s="7">
        <f t="shared" si="43"/>
        <v>-2.6171743000000003</v>
      </c>
      <c r="AG68" s="7">
        <f t="shared" si="44"/>
        <v>-2.5280516</v>
      </c>
      <c r="AH68" s="7">
        <f t="shared" si="45"/>
        <v>-2.2876224000000001</v>
      </c>
      <c r="AI68" s="7">
        <f t="shared" si="46"/>
        <v>-2.2192915000000002</v>
      </c>
      <c r="AJ68" s="7">
        <f t="shared" si="47"/>
        <v>-1.9750415000000001</v>
      </c>
      <c r="AK68" s="7">
        <f t="shared" si="48"/>
        <v>-2.1033253000000003</v>
      </c>
      <c r="AL68" s="7">
        <f t="shared" si="49"/>
        <v>-1.9837002000000001</v>
      </c>
      <c r="AM68" s="7">
        <f t="shared" si="50"/>
        <v>-2.8325126000000003</v>
      </c>
      <c r="AN68" s="7">
        <f t="shared" si="51"/>
        <v>-1.7421137</v>
      </c>
      <c r="AO68" s="7">
        <f t="shared" si="52"/>
        <v>-2.1545245</v>
      </c>
      <c r="AP68" s="7">
        <f t="shared" si="53"/>
        <v>-2.1342066000000002</v>
      </c>
    </row>
    <row r="69" spans="1:42">
      <c r="A69" s="4" t="s">
        <v>66</v>
      </c>
      <c r="B69" s="4">
        <v>-0.49381059999999999</v>
      </c>
      <c r="C69" s="4">
        <v>0.98848930000000002</v>
      </c>
      <c r="D69" s="4">
        <v>-0.5</v>
      </c>
      <c r="E69" s="4">
        <v>0.61699999999999999</v>
      </c>
      <c r="F69" s="4">
        <v>-2.4312140000000002</v>
      </c>
      <c r="G69" s="4">
        <v>1.4435929999999999</v>
      </c>
      <c r="I69" s="17" t="s">
        <v>81</v>
      </c>
      <c r="J69" s="18" t="s">
        <v>83</v>
      </c>
      <c r="K69" s="19">
        <v>29</v>
      </c>
      <c r="L69" s="21">
        <f t="shared" si="54"/>
        <v>6.4188667520306858E-2</v>
      </c>
      <c r="M69" s="21">
        <f t="shared" si="55"/>
        <v>8.3329643302503059E-2</v>
      </c>
      <c r="N69" s="21">
        <f t="shared" si="56"/>
        <v>7.0466732767254764E-2</v>
      </c>
      <c r="O69" s="21">
        <f t="shared" si="57"/>
        <v>7.6789155274368928E-2</v>
      </c>
      <c r="P69" s="21">
        <f t="shared" si="58"/>
        <v>9.667971379102154E-2</v>
      </c>
      <c r="Q69" s="21">
        <f t="shared" si="59"/>
        <v>0.10317560756352193</v>
      </c>
      <c r="R69" s="21">
        <f t="shared" si="60"/>
        <v>0.12993604665411085</v>
      </c>
      <c r="S69" s="21">
        <f t="shared" si="61"/>
        <v>0.11515728042582475</v>
      </c>
      <c r="T69" s="21">
        <f t="shared" si="62"/>
        <v>0.12888500019009419</v>
      </c>
      <c r="U69" s="21">
        <f t="shared" si="63"/>
        <v>5.7197356950249835E-2</v>
      </c>
      <c r="V69" s="21">
        <f t="shared" si="64"/>
        <v>0.16139562454189579</v>
      </c>
      <c r="W69" s="21">
        <f t="shared" si="65"/>
        <v>0.10971351172476118</v>
      </c>
      <c r="X69" s="21">
        <f t="shared" si="66"/>
        <v>0.11184405062229416</v>
      </c>
      <c r="Z69" s="11"/>
      <c r="AA69" s="6" t="s">
        <v>81</v>
      </c>
      <c r="AB69" s="7" t="s">
        <v>83</v>
      </c>
      <c r="AC69" s="8">
        <v>30</v>
      </c>
      <c r="AD69" s="7">
        <f t="shared" si="41"/>
        <v>-2.7993885999999999</v>
      </c>
      <c r="AE69" s="7">
        <f t="shared" si="42"/>
        <v>-2.5287227999999997</v>
      </c>
      <c r="AF69" s="7">
        <f t="shared" si="43"/>
        <v>-2.7029003</v>
      </c>
      <c r="AG69" s="7">
        <f t="shared" si="44"/>
        <v>-2.6137775999999997</v>
      </c>
      <c r="AH69" s="7">
        <f t="shared" si="45"/>
        <v>-2.3733483999999998</v>
      </c>
      <c r="AI69" s="7">
        <f t="shared" si="46"/>
        <v>-2.3050174999999999</v>
      </c>
      <c r="AJ69" s="7">
        <f t="shared" si="47"/>
        <v>-2.0607674999999999</v>
      </c>
      <c r="AK69" s="7">
        <f t="shared" si="48"/>
        <v>-2.1890513</v>
      </c>
      <c r="AL69" s="7">
        <f t="shared" si="49"/>
        <v>-2.0694261999999997</v>
      </c>
      <c r="AM69" s="7">
        <f t="shared" si="50"/>
        <v>-2.9182386</v>
      </c>
      <c r="AN69" s="7">
        <f t="shared" si="51"/>
        <v>-1.8278396999999997</v>
      </c>
      <c r="AO69" s="7">
        <f t="shared" si="52"/>
        <v>-2.2402505000000001</v>
      </c>
      <c r="AP69" s="7">
        <f t="shared" si="53"/>
        <v>-2.2199325999999999</v>
      </c>
    </row>
    <row r="70" spans="1:42">
      <c r="A70" s="4" t="s">
        <v>67</v>
      </c>
      <c r="B70" s="4">
        <v>0</v>
      </c>
      <c r="C70" s="4" t="s">
        <v>59</v>
      </c>
      <c r="D70" s="4"/>
      <c r="E70" s="4"/>
      <c r="F70" s="4"/>
      <c r="G70" s="4"/>
      <c r="I70" s="17" t="s">
        <v>81</v>
      </c>
      <c r="J70" s="18" t="s">
        <v>83</v>
      </c>
      <c r="K70" s="19">
        <v>30</v>
      </c>
      <c r="L70" s="21">
        <f t="shared" si="54"/>
        <v>5.9067884390931295E-2</v>
      </c>
      <c r="M70" s="21">
        <f t="shared" si="55"/>
        <v>7.6739559004994323E-2</v>
      </c>
      <c r="N70" s="21">
        <f t="shared" si="56"/>
        <v>6.4861168121188709E-2</v>
      </c>
      <c r="O70" s="21">
        <f t="shared" si="57"/>
        <v>7.0698214672138757E-2</v>
      </c>
      <c r="P70" s="21">
        <f t="shared" si="58"/>
        <v>8.9080121294948647E-2</v>
      </c>
      <c r="Q70" s="21">
        <f t="shared" si="59"/>
        <v>9.5089296220326303E-2</v>
      </c>
      <c r="R70" s="21">
        <f t="shared" si="60"/>
        <v>0.119875233485217</v>
      </c>
      <c r="S70" s="21">
        <f t="shared" si="61"/>
        <v>0.10618085606189372</v>
      </c>
      <c r="T70" s="21">
        <f t="shared" si="62"/>
        <v>0.11890081771289106</v>
      </c>
      <c r="U70" s="21">
        <f t="shared" si="63"/>
        <v>5.2619745583222501E-2</v>
      </c>
      <c r="V70" s="21">
        <f t="shared" si="64"/>
        <v>0.14907537978927951</v>
      </c>
      <c r="W70" s="21">
        <f t="shared" si="65"/>
        <v>0.10114027885001164</v>
      </c>
      <c r="X70" s="21">
        <f t="shared" si="66"/>
        <v>0.10311277777972794</v>
      </c>
      <c r="Z70" s="11"/>
      <c r="AA70" s="6" t="s">
        <v>81</v>
      </c>
      <c r="AB70" s="7" t="s">
        <v>83</v>
      </c>
      <c r="AC70" s="8">
        <v>31</v>
      </c>
      <c r="AD70" s="7">
        <f t="shared" si="41"/>
        <v>-2.9590116000000002</v>
      </c>
      <c r="AE70" s="7">
        <f t="shared" si="42"/>
        <v>-2.6883458</v>
      </c>
      <c r="AF70" s="7">
        <f t="shared" si="43"/>
        <v>-2.8625233000000003</v>
      </c>
      <c r="AG70" s="7">
        <f t="shared" si="44"/>
        <v>-2.7734006</v>
      </c>
      <c r="AH70" s="7">
        <f t="shared" si="45"/>
        <v>-2.5329714000000001</v>
      </c>
      <c r="AI70" s="7">
        <f t="shared" si="46"/>
        <v>-2.4646405000000002</v>
      </c>
      <c r="AJ70" s="7">
        <f t="shared" si="47"/>
        <v>-2.2203905000000002</v>
      </c>
      <c r="AK70" s="7">
        <f t="shared" si="48"/>
        <v>-2.3486743000000003</v>
      </c>
      <c r="AL70" s="7">
        <f t="shared" si="49"/>
        <v>-2.2290492000000004</v>
      </c>
      <c r="AM70" s="7">
        <f t="shared" si="50"/>
        <v>-3.0778616000000003</v>
      </c>
      <c r="AN70" s="7">
        <f t="shared" si="51"/>
        <v>-1.9874627</v>
      </c>
      <c r="AO70" s="7">
        <f t="shared" si="52"/>
        <v>-2.3998735</v>
      </c>
      <c r="AP70" s="7">
        <f t="shared" si="53"/>
        <v>-2.3795556000000002</v>
      </c>
    </row>
    <row r="71" spans="1:42">
      <c r="A71" s="4" t="s">
        <v>68</v>
      </c>
      <c r="B71" s="4">
        <v>-0.48958410000000002</v>
      </c>
      <c r="C71" s="4">
        <v>1.011277</v>
      </c>
      <c r="D71" s="4">
        <v>-0.48</v>
      </c>
      <c r="E71" s="4">
        <v>0.628</v>
      </c>
      <c r="F71" s="4">
        <v>-2.4716499999999999</v>
      </c>
      <c r="G71" s="4">
        <v>1.4924820000000001</v>
      </c>
      <c r="I71" s="17" t="s">
        <v>81</v>
      </c>
      <c r="J71" s="18" t="s">
        <v>83</v>
      </c>
      <c r="K71" s="19">
        <v>31</v>
      </c>
      <c r="L71" s="21">
        <f t="shared" si="54"/>
        <v>5.0569684940485422E-2</v>
      </c>
      <c r="M71" s="21">
        <f t="shared" si="55"/>
        <v>6.5781486723358526E-2</v>
      </c>
      <c r="N71" s="21">
        <f t="shared" si="56"/>
        <v>5.5552425754389914E-2</v>
      </c>
      <c r="O71" s="21">
        <f t="shared" si="57"/>
        <v>6.0576882543013667E-2</v>
      </c>
      <c r="P71" s="21">
        <f t="shared" si="58"/>
        <v>7.6426335973831153E-2</v>
      </c>
      <c r="Q71" s="21">
        <f t="shared" si="59"/>
        <v>8.161630757196775E-2</v>
      </c>
      <c r="R71" s="21">
        <f t="shared" si="60"/>
        <v>0.103067924400659</v>
      </c>
      <c r="S71" s="21">
        <f t="shared" si="61"/>
        <v>9.1206933861814596E-2</v>
      </c>
      <c r="T71" s="21">
        <f t="shared" si="62"/>
        <v>0.10222324467347575</v>
      </c>
      <c r="U71" s="21">
        <f t="shared" si="63"/>
        <v>4.5028470318134714E-2</v>
      </c>
      <c r="V71" s="21">
        <f t="shared" si="64"/>
        <v>0.12843077179051096</v>
      </c>
      <c r="W71" s="21">
        <f t="shared" si="65"/>
        <v>8.6846674110203387E-2</v>
      </c>
      <c r="X71" s="21">
        <f t="shared" si="66"/>
        <v>8.8552595152561892E-2</v>
      </c>
      <c r="Z71" s="11"/>
      <c r="AA71" s="6" t="s">
        <v>81</v>
      </c>
      <c r="AB71" s="7" t="s">
        <v>83</v>
      </c>
      <c r="AC71" s="8">
        <v>32</v>
      </c>
      <c r="AD71" s="7">
        <f t="shared" si="41"/>
        <v>-3.0967980000000002</v>
      </c>
      <c r="AE71" s="7">
        <f t="shared" si="42"/>
        <v>-2.8261322</v>
      </c>
      <c r="AF71" s="7">
        <f t="shared" si="43"/>
        <v>-3.0003097000000003</v>
      </c>
      <c r="AG71" s="7">
        <f t="shared" si="44"/>
        <v>-2.911187</v>
      </c>
      <c r="AH71" s="7">
        <f t="shared" si="45"/>
        <v>-2.6707578000000001</v>
      </c>
      <c r="AI71" s="7">
        <f t="shared" si="46"/>
        <v>-2.6024269000000002</v>
      </c>
      <c r="AJ71" s="7">
        <f t="shared" si="47"/>
        <v>-2.3581769000000001</v>
      </c>
      <c r="AK71" s="7">
        <f t="shared" si="48"/>
        <v>-2.4864607000000003</v>
      </c>
      <c r="AL71" s="7">
        <f t="shared" si="49"/>
        <v>-2.3668355999999999</v>
      </c>
      <c r="AM71" s="7">
        <f t="shared" si="50"/>
        <v>-3.2156480000000003</v>
      </c>
      <c r="AN71" s="7">
        <f t="shared" si="51"/>
        <v>-2.1252491</v>
      </c>
      <c r="AO71" s="7">
        <f t="shared" si="52"/>
        <v>-2.5376599000000004</v>
      </c>
      <c r="AP71" s="7">
        <f t="shared" si="53"/>
        <v>-2.5173420000000002</v>
      </c>
    </row>
    <row r="72" spans="1:42">
      <c r="A72" s="4" t="s">
        <v>69</v>
      </c>
      <c r="B72" s="4">
        <v>0.14545069999999999</v>
      </c>
      <c r="C72" s="4">
        <v>0.41580479999999997</v>
      </c>
      <c r="D72" s="4">
        <v>0.35</v>
      </c>
      <c r="E72" s="4">
        <v>0.72599999999999998</v>
      </c>
      <c r="F72" s="4">
        <v>-0.66951170000000004</v>
      </c>
      <c r="G72" s="4">
        <v>0.96041319999999997</v>
      </c>
      <c r="I72" s="17" t="s">
        <v>81</v>
      </c>
      <c r="J72" s="18" t="s">
        <v>83</v>
      </c>
      <c r="K72" s="19">
        <v>32</v>
      </c>
      <c r="L72" s="21">
        <f t="shared" si="54"/>
        <v>4.420220903432627E-2</v>
      </c>
      <c r="M72" s="21">
        <f t="shared" si="55"/>
        <v>5.7553128965212481E-2</v>
      </c>
      <c r="N72" s="21">
        <f t="shared" si="56"/>
        <v>4.8572665947155653E-2</v>
      </c>
      <c r="O72" s="21">
        <f t="shared" si="57"/>
        <v>5.2982417278888159E-2</v>
      </c>
      <c r="P72" s="21">
        <f t="shared" si="58"/>
        <v>6.6910486289341861E-2</v>
      </c>
      <c r="Q72" s="21">
        <f t="shared" si="59"/>
        <v>7.1477089333431762E-2</v>
      </c>
      <c r="R72" s="21">
        <f t="shared" si="60"/>
        <v>9.0382164068063875E-2</v>
      </c>
      <c r="S72" s="21">
        <f t="shared" si="61"/>
        <v>7.9923251054166977E-2</v>
      </c>
      <c r="T72" s="21">
        <f t="shared" si="62"/>
        <v>8.9636848865882413E-2</v>
      </c>
      <c r="U72" s="21">
        <f t="shared" si="63"/>
        <v>3.9345053111381256E-2</v>
      </c>
      <c r="V72" s="21">
        <f t="shared" si="64"/>
        <v>0.11279570510138461</v>
      </c>
      <c r="W72" s="21">
        <f t="shared" si="65"/>
        <v>7.6082109767100281E-2</v>
      </c>
      <c r="X72" s="21">
        <f t="shared" si="66"/>
        <v>7.7584691864813815E-2</v>
      </c>
      <c r="Z72" s="11"/>
      <c r="AA72" s="6" t="s">
        <v>81</v>
      </c>
      <c r="AB72" s="7" t="s">
        <v>83</v>
      </c>
      <c r="AC72" s="8">
        <v>33</v>
      </c>
      <c r="AD72" s="7">
        <f t="shared" si="41"/>
        <v>-3.2810702000000003</v>
      </c>
      <c r="AE72" s="7">
        <f t="shared" si="42"/>
        <v>-3.0104044000000001</v>
      </c>
      <c r="AF72" s="7">
        <f t="shared" si="43"/>
        <v>-3.1845819000000004</v>
      </c>
      <c r="AG72" s="7">
        <f t="shared" si="44"/>
        <v>-3.0954592000000001</v>
      </c>
      <c r="AH72" s="7">
        <f t="shared" si="45"/>
        <v>-2.8550300000000002</v>
      </c>
      <c r="AI72" s="7">
        <f t="shared" si="46"/>
        <v>-2.7866991000000003</v>
      </c>
      <c r="AJ72" s="7">
        <f t="shared" si="47"/>
        <v>-2.5424491000000002</v>
      </c>
      <c r="AK72" s="7">
        <f t="shared" si="48"/>
        <v>-2.6707329000000004</v>
      </c>
      <c r="AL72" s="7">
        <f t="shared" si="49"/>
        <v>-2.5511078000000005</v>
      </c>
      <c r="AM72" s="7">
        <f t="shared" si="50"/>
        <v>-3.3999202000000004</v>
      </c>
      <c r="AN72" s="7">
        <f t="shared" si="51"/>
        <v>-2.3095213000000001</v>
      </c>
      <c r="AO72" s="7">
        <f t="shared" si="52"/>
        <v>-2.7219321000000001</v>
      </c>
      <c r="AP72" s="7">
        <f t="shared" si="53"/>
        <v>-2.7016142000000003</v>
      </c>
    </row>
    <row r="73" spans="1:42">
      <c r="A73" s="4" t="s">
        <v>23</v>
      </c>
      <c r="B73" s="4">
        <v>-2.4240000000000001E-2</v>
      </c>
      <c r="C73" s="4">
        <v>8.9135800000000001E-2</v>
      </c>
      <c r="D73" s="4">
        <v>-0.27</v>
      </c>
      <c r="E73" s="4">
        <v>0.78600000000000003</v>
      </c>
      <c r="F73" s="4">
        <v>-0.19894290000000001</v>
      </c>
      <c r="G73" s="4">
        <v>0.15046290000000001</v>
      </c>
      <c r="I73" s="17" t="s">
        <v>81</v>
      </c>
      <c r="J73" s="18" t="s">
        <v>83</v>
      </c>
      <c r="K73" s="19">
        <v>33</v>
      </c>
      <c r="L73" s="21">
        <f t="shared" si="54"/>
        <v>3.6898797079188098E-2</v>
      </c>
      <c r="M73" s="21">
        <f t="shared" si="55"/>
        <v>4.8096351380415306E-2</v>
      </c>
      <c r="N73" s="21">
        <f t="shared" si="56"/>
        <v>4.0561688319689135E-2</v>
      </c>
      <c r="O73" s="21">
        <f t="shared" si="57"/>
        <v>4.4260135204506591E-2</v>
      </c>
      <c r="P73" s="21">
        <f t="shared" si="58"/>
        <v>5.5958783795177075E-2</v>
      </c>
      <c r="Q73" s="21">
        <f t="shared" si="59"/>
        <v>5.9800088278022766E-2</v>
      </c>
      <c r="R73" s="21">
        <f t="shared" si="60"/>
        <v>7.5732031047613557E-2</v>
      </c>
      <c r="S73" s="21">
        <f t="shared" si="61"/>
        <v>6.691209786305212E-2</v>
      </c>
      <c r="T73" s="21">
        <f t="shared" si="62"/>
        <v>7.5103033725185633E-2</v>
      </c>
      <c r="U73" s="21">
        <f t="shared" si="63"/>
        <v>3.2831047702459169E-2</v>
      </c>
      <c r="V73" s="21">
        <f t="shared" si="64"/>
        <v>9.4681599830795771E-2</v>
      </c>
      <c r="W73" s="21">
        <f t="shared" si="65"/>
        <v>6.3676525372633949E-2</v>
      </c>
      <c r="X73" s="21">
        <f t="shared" si="66"/>
        <v>6.4941987025575562E-2</v>
      </c>
      <c r="Z73" s="11"/>
      <c r="AA73" s="6" t="s">
        <v>81</v>
      </c>
      <c r="AB73" s="7" t="s">
        <v>83</v>
      </c>
      <c r="AC73" s="8">
        <v>34</v>
      </c>
      <c r="AD73" s="7">
        <f t="shared" si="41"/>
        <v>-3.3829739999999999</v>
      </c>
      <c r="AE73" s="7">
        <f>AD73+$B$123</f>
        <v>-3.1123081999999997</v>
      </c>
      <c r="AF73" s="7">
        <f>AD73+$B$124</f>
        <v>-3.2864857000000001</v>
      </c>
      <c r="AG73" s="7">
        <f>AD73+$B$125</f>
        <v>-3.1973629999999997</v>
      </c>
      <c r="AH73" s="7">
        <f>AD73+$B$126</f>
        <v>-2.9569337999999998</v>
      </c>
      <c r="AI73" s="7">
        <f>AD73+$B$127</f>
        <v>-2.8886029</v>
      </c>
      <c r="AJ73" s="7">
        <f>AD73+$B$128</f>
        <v>-2.6443528999999999</v>
      </c>
      <c r="AK73" s="7">
        <f>AD73+$B$129</f>
        <v>-2.7726367000000001</v>
      </c>
      <c r="AL73" s="7">
        <f>AD73+$B$130</f>
        <v>-2.6530116000000001</v>
      </c>
      <c r="AM73" s="7">
        <f>AD73+$B$131</f>
        <v>-3.501824</v>
      </c>
      <c r="AN73" s="7">
        <f>$B$132+AD73</f>
        <v>-2.4114250999999998</v>
      </c>
      <c r="AO73" s="7">
        <f>AD73+$B$133</f>
        <v>-2.8238358999999997</v>
      </c>
      <c r="AP73" s="7">
        <f>AD73+$B$134</f>
        <v>-2.803518</v>
      </c>
    </row>
    <row r="74" spans="1:42">
      <c r="A74" s="4" t="s">
        <v>24</v>
      </c>
      <c r="B74" s="4">
        <v>-0.71052009999999999</v>
      </c>
      <c r="C74" s="4">
        <v>0.1052974</v>
      </c>
      <c r="D74" s="4">
        <v>-6.75</v>
      </c>
      <c r="E74" s="4">
        <v>0</v>
      </c>
      <c r="F74" s="4">
        <v>-0.91689920000000003</v>
      </c>
      <c r="G74" s="4">
        <v>-0.50414110000000001</v>
      </c>
      <c r="I74" s="17" t="s">
        <v>81</v>
      </c>
      <c r="J74" s="18" t="s">
        <v>83</v>
      </c>
      <c r="K74" s="19">
        <v>34</v>
      </c>
      <c r="L74" s="21">
        <f t="shared" si="54"/>
        <v>3.3382886949321143E-2</v>
      </c>
      <c r="M74" s="21">
        <f t="shared" si="55"/>
        <v>4.3536507983192169E-2</v>
      </c>
      <c r="N74" s="21">
        <f t="shared" si="56"/>
        <v>3.6703124489656382E-2</v>
      </c>
      <c r="O74" s="21">
        <f t="shared" si="57"/>
        <v>4.0056744120819027E-2</v>
      </c>
      <c r="P74" s="21">
        <f t="shared" si="58"/>
        <v>5.0672247344598867E-2</v>
      </c>
      <c r="Q74" s="21">
        <f t="shared" si="59"/>
        <v>5.416039710022693E-2</v>
      </c>
      <c r="R74" s="21">
        <f t="shared" si="60"/>
        <v>6.8640704578809233E-2</v>
      </c>
      <c r="S74" s="21">
        <f t="shared" si="61"/>
        <v>6.0621799658964082E-2</v>
      </c>
      <c r="T74" s="21">
        <f t="shared" si="62"/>
        <v>6.806862044219604E-2</v>
      </c>
      <c r="U74" s="21">
        <f t="shared" si="63"/>
        <v>2.9697000067914439E-2</v>
      </c>
      <c r="V74" s="21">
        <f t="shared" si="64"/>
        <v>8.5890856901108453E-2</v>
      </c>
      <c r="W74" s="21">
        <f t="shared" si="65"/>
        <v>5.7681696350664023E-2</v>
      </c>
      <c r="X74" s="21">
        <f t="shared" si="66"/>
        <v>5.883149388682242E-2</v>
      </c>
      <c r="Z74" s="11"/>
      <c r="AA74" s="6" t="s">
        <v>81</v>
      </c>
      <c r="AB74" s="7" t="s">
        <v>83</v>
      </c>
      <c r="AC74" s="8">
        <v>35</v>
      </c>
      <c r="AD74" s="7">
        <f t="shared" si="41"/>
        <v>-3.43357</v>
      </c>
      <c r="AE74" s="7">
        <f t="shared" si="42"/>
        <v>-3.1629041999999998</v>
      </c>
      <c r="AF74" s="7">
        <f t="shared" ref="AF74:AF88" si="67">AD74+$B$124</f>
        <v>-3.3370817000000002</v>
      </c>
      <c r="AG74" s="7">
        <f t="shared" ref="AG74:AG88" si="68">AD74+$B$125</f>
        <v>-3.2479589999999998</v>
      </c>
      <c r="AH74" s="7">
        <f t="shared" ref="AH74:AH88" si="69">AD74+$B$126</f>
        <v>-3.0075297999999999</v>
      </c>
      <c r="AI74" s="7">
        <f t="shared" ref="AI74:AI88" si="70">AD74+$B$127</f>
        <v>-2.9391989000000001</v>
      </c>
      <c r="AJ74" s="7">
        <f t="shared" ref="AJ74:AJ88" si="71">AD74+$B$128</f>
        <v>-2.6949489</v>
      </c>
      <c r="AK74" s="7">
        <f t="shared" ref="AK74:AK88" si="72">AD74+$B$129</f>
        <v>-2.8232327000000002</v>
      </c>
      <c r="AL74" s="7">
        <f t="shared" ref="AL74:AL88" si="73">AD74+$B$130</f>
        <v>-2.7036075999999998</v>
      </c>
      <c r="AM74" s="7">
        <f t="shared" ref="AM74:AM88" si="74">AD74+$B$131</f>
        <v>-3.5524200000000001</v>
      </c>
      <c r="AN74" s="7">
        <f t="shared" ref="AN74:AN88" si="75">$B$132+AD74</f>
        <v>-2.4620210999999999</v>
      </c>
      <c r="AO74" s="7">
        <f t="shared" ref="AO74:AO88" si="76">AD74+$B$133</f>
        <v>-2.8744319000000003</v>
      </c>
      <c r="AP74" s="7">
        <f t="shared" ref="AP74:AP88" si="77">AD74+$B$134</f>
        <v>-2.854114</v>
      </c>
    </row>
    <row r="75" spans="1:42">
      <c r="A75" s="4" t="s">
        <v>27</v>
      </c>
      <c r="B75" s="4">
        <v>0.35208400000000001</v>
      </c>
      <c r="C75" s="4">
        <v>0.170795</v>
      </c>
      <c r="D75" s="4">
        <v>2.06</v>
      </c>
      <c r="E75" s="4">
        <v>3.9E-2</v>
      </c>
      <c r="F75" s="4">
        <v>1.7331900000000001E-2</v>
      </c>
      <c r="G75" s="4">
        <v>0.68683609999999995</v>
      </c>
      <c r="I75" s="17" t="s">
        <v>81</v>
      </c>
      <c r="J75" s="18" t="s">
        <v>83</v>
      </c>
      <c r="K75" s="19">
        <v>35</v>
      </c>
      <c r="L75" s="21">
        <f t="shared" si="54"/>
        <v>3.1761738589775636E-2</v>
      </c>
      <c r="M75" s="21">
        <f t="shared" si="55"/>
        <v>4.1432406888758731E-2</v>
      </c>
      <c r="N75" s="21">
        <f t="shared" si="56"/>
        <v>3.4923536231338939E-2</v>
      </c>
      <c r="O75" s="21">
        <f t="shared" si="57"/>
        <v>3.8117630755928743E-2</v>
      </c>
      <c r="P75" s="21">
        <f t="shared" si="58"/>
        <v>4.8231522039297064E-2</v>
      </c>
      <c r="Q75" s="21">
        <f t="shared" si="59"/>
        <v>5.1555951509820765E-2</v>
      </c>
      <c r="R75" s="21">
        <f t="shared" si="60"/>
        <v>6.5362400354101152E-2</v>
      </c>
      <c r="S75" s="21">
        <f t="shared" si="61"/>
        <v>5.7715515119050036E-2</v>
      </c>
      <c r="T75" s="21">
        <f t="shared" si="62"/>
        <v>6.4816762680080797E-2</v>
      </c>
      <c r="U75" s="21">
        <f t="shared" si="63"/>
        <v>2.8252327884160763E-2</v>
      </c>
      <c r="V75" s="21">
        <f t="shared" si="64"/>
        <v>8.1821849690313531E-2</v>
      </c>
      <c r="W75" s="21">
        <f t="shared" si="65"/>
        <v>5.4912525748538561E-2</v>
      </c>
      <c r="X75" s="21">
        <f t="shared" si="66"/>
        <v>5.6008655842888978E-2</v>
      </c>
      <c r="Z75" s="11"/>
      <c r="AA75" s="6" t="s">
        <v>81</v>
      </c>
      <c r="AB75" s="7" t="s">
        <v>83</v>
      </c>
      <c r="AC75" s="8">
        <v>36</v>
      </c>
      <c r="AD75" s="7">
        <f t="shared" si="41"/>
        <v>-3.4172669999999998</v>
      </c>
      <c r="AE75" s="7">
        <f t="shared" si="42"/>
        <v>-3.1466011999999997</v>
      </c>
      <c r="AF75" s="7">
        <f t="shared" si="67"/>
        <v>-3.3207787</v>
      </c>
      <c r="AG75" s="7">
        <f t="shared" si="68"/>
        <v>-3.2316559999999996</v>
      </c>
      <c r="AH75" s="7">
        <f t="shared" si="69"/>
        <v>-2.9912267999999997</v>
      </c>
      <c r="AI75" s="7">
        <f t="shared" si="70"/>
        <v>-2.9228958999999999</v>
      </c>
      <c r="AJ75" s="7">
        <f t="shared" si="71"/>
        <v>-2.6786458999999998</v>
      </c>
      <c r="AK75" s="7">
        <f t="shared" si="72"/>
        <v>-2.8069297</v>
      </c>
      <c r="AL75" s="7">
        <f t="shared" si="73"/>
        <v>-2.6873046</v>
      </c>
      <c r="AM75" s="7">
        <f t="shared" si="74"/>
        <v>-3.536117</v>
      </c>
      <c r="AN75" s="7">
        <f t="shared" si="75"/>
        <v>-2.4457180999999997</v>
      </c>
      <c r="AO75" s="7">
        <f t="shared" si="76"/>
        <v>-2.8581288999999996</v>
      </c>
      <c r="AP75" s="7">
        <f t="shared" si="77"/>
        <v>-2.8378109999999999</v>
      </c>
    </row>
    <row r="76" spans="1:42">
      <c r="A76" s="4" t="s">
        <v>28</v>
      </c>
      <c r="B76" s="4">
        <v>0.37252200000000002</v>
      </c>
      <c r="C76" s="4">
        <v>0.15866549999999999</v>
      </c>
      <c r="D76" s="4">
        <v>2.35</v>
      </c>
      <c r="E76" s="4">
        <v>1.9E-2</v>
      </c>
      <c r="F76" s="4">
        <v>6.1543300000000002E-2</v>
      </c>
      <c r="G76" s="4">
        <v>0.68350060000000001</v>
      </c>
      <c r="I76" s="17" t="s">
        <v>81</v>
      </c>
      <c r="J76" s="18" t="s">
        <v>83</v>
      </c>
      <c r="K76" s="19">
        <v>36</v>
      </c>
      <c r="L76" s="21">
        <f t="shared" si="54"/>
        <v>3.227545859690234E-2</v>
      </c>
      <c r="M76" s="21">
        <f t="shared" si="55"/>
        <v>4.2099278094470595E-2</v>
      </c>
      <c r="N76" s="21">
        <f t="shared" si="56"/>
        <v>3.5487494222478107E-2</v>
      </c>
      <c r="O76" s="21">
        <f t="shared" si="57"/>
        <v>3.8732176319798445E-2</v>
      </c>
      <c r="P76" s="21">
        <f t="shared" si="58"/>
        <v>4.9005171456572176E-2</v>
      </c>
      <c r="Q76" s="21">
        <f t="shared" si="59"/>
        <v>5.2381542364982936E-2</v>
      </c>
      <c r="R76" s="21">
        <f t="shared" si="60"/>
        <v>6.6401838839864502E-2</v>
      </c>
      <c r="S76" s="21">
        <f t="shared" si="61"/>
        <v>5.8636881771504869E-2</v>
      </c>
      <c r="T76" s="21">
        <f t="shared" si="62"/>
        <v>6.5847806581475543E-2</v>
      </c>
      <c r="U76" s="21">
        <f t="shared" si="63"/>
        <v>2.8710097379456911E-2</v>
      </c>
      <c r="V76" s="21">
        <f t="shared" si="64"/>
        <v>8.3112341572096446E-2</v>
      </c>
      <c r="W76" s="21">
        <f t="shared" si="65"/>
        <v>5.5790382658017001E-2</v>
      </c>
      <c r="X76" s="21">
        <f t="shared" si="66"/>
        <v>5.6903542312794944E-2</v>
      </c>
      <c r="Z76" s="11"/>
      <c r="AA76" s="6" t="s">
        <v>81</v>
      </c>
      <c r="AB76" s="6" t="s">
        <v>83</v>
      </c>
      <c r="AC76" s="8">
        <v>37</v>
      </c>
      <c r="AD76" s="7">
        <f t="shared" si="41"/>
        <v>-3.3786170000000002</v>
      </c>
      <c r="AE76" s="7">
        <f t="shared" si="42"/>
        <v>-3.1079512</v>
      </c>
      <c r="AF76" s="7">
        <f t="shared" si="67"/>
        <v>-3.2821287000000003</v>
      </c>
      <c r="AG76" s="7">
        <f t="shared" si="68"/>
        <v>-3.193006</v>
      </c>
      <c r="AH76" s="7">
        <f t="shared" si="69"/>
        <v>-2.9525768000000001</v>
      </c>
      <c r="AI76" s="7">
        <f t="shared" si="70"/>
        <v>-2.8842459000000003</v>
      </c>
      <c r="AJ76" s="7">
        <f t="shared" si="71"/>
        <v>-2.6399959000000002</v>
      </c>
      <c r="AK76" s="7">
        <f t="shared" si="72"/>
        <v>-2.7682797000000003</v>
      </c>
      <c r="AL76" s="7">
        <f t="shared" si="73"/>
        <v>-2.6486546000000004</v>
      </c>
      <c r="AM76" s="7">
        <f t="shared" si="74"/>
        <v>-3.4974670000000003</v>
      </c>
      <c r="AN76" s="7">
        <f t="shared" si="75"/>
        <v>-2.4070681</v>
      </c>
      <c r="AO76" s="7">
        <f t="shared" si="76"/>
        <v>-2.8194789</v>
      </c>
      <c r="AP76" s="7">
        <f t="shared" si="77"/>
        <v>-2.7991610000000002</v>
      </c>
    </row>
    <row r="77" spans="1:42">
      <c r="A77" s="4" t="s">
        <v>29</v>
      </c>
      <c r="B77" s="4">
        <v>0.50228280000000003</v>
      </c>
      <c r="C77" s="4">
        <v>0.1633983</v>
      </c>
      <c r="D77" s="4">
        <v>3.07</v>
      </c>
      <c r="E77" s="4">
        <v>2E-3</v>
      </c>
      <c r="F77" s="4">
        <v>0.182028</v>
      </c>
      <c r="G77" s="4">
        <v>0.82253759999999998</v>
      </c>
      <c r="I77" s="17" t="s">
        <v>81</v>
      </c>
      <c r="J77" s="17" t="s">
        <v>83</v>
      </c>
      <c r="K77" s="19">
        <v>37</v>
      </c>
      <c r="L77" s="21">
        <f t="shared" si="54"/>
        <v>3.3526237029872286E-2</v>
      </c>
      <c r="M77" s="21">
        <f t="shared" si="55"/>
        <v>4.372251429442809E-2</v>
      </c>
      <c r="N77" s="21">
        <f t="shared" si="56"/>
        <v>3.686047105864218E-2</v>
      </c>
      <c r="O77" s="21">
        <f t="shared" si="57"/>
        <v>4.0228180606736337E-2</v>
      </c>
      <c r="P77" s="21">
        <f t="shared" si="58"/>
        <v>5.0887972335305676E-2</v>
      </c>
      <c r="Q77" s="21">
        <f t="shared" si="59"/>
        <v>5.4390572109688964E-2</v>
      </c>
      <c r="R77" s="21">
        <f t="shared" si="60"/>
        <v>6.8930327526763646E-2</v>
      </c>
      <c r="S77" s="21">
        <f t="shared" si="61"/>
        <v>6.0878608348844739E-2</v>
      </c>
      <c r="T77" s="21">
        <f t="shared" si="62"/>
        <v>6.8355911099897443E-2</v>
      </c>
      <c r="U77" s="21">
        <f t="shared" si="63"/>
        <v>2.9824757504272364E-2</v>
      </c>
      <c r="V77" s="21">
        <f t="shared" si="64"/>
        <v>8.6250180256014136E-2</v>
      </c>
      <c r="W77" s="21">
        <f t="shared" si="65"/>
        <v>5.7926407458398735E-2</v>
      </c>
      <c r="X77" s="21">
        <f t="shared" si="66"/>
        <v>5.9080940295542381E-2</v>
      </c>
      <c r="AA77" s="6" t="s">
        <v>81</v>
      </c>
      <c r="AB77" s="6" t="s">
        <v>83</v>
      </c>
      <c r="AC77" s="8">
        <v>38</v>
      </c>
      <c r="AD77" s="7">
        <f t="shared" si="41"/>
        <v>-3.598938</v>
      </c>
      <c r="AE77" s="7">
        <f t="shared" si="42"/>
        <v>-3.3282721999999998</v>
      </c>
      <c r="AF77" s="7">
        <f t="shared" si="67"/>
        <v>-3.5024497000000001</v>
      </c>
      <c r="AG77" s="7">
        <f t="shared" si="68"/>
        <v>-3.4133269999999998</v>
      </c>
      <c r="AH77" s="7">
        <f t="shared" si="69"/>
        <v>-3.1728977999999999</v>
      </c>
      <c r="AI77" s="7">
        <f t="shared" si="70"/>
        <v>-3.1045669</v>
      </c>
      <c r="AJ77" s="7">
        <f t="shared" si="71"/>
        <v>-2.8603168999999999</v>
      </c>
      <c r="AK77" s="7">
        <f t="shared" si="72"/>
        <v>-2.9886007000000001</v>
      </c>
      <c r="AL77" s="7">
        <f t="shared" si="73"/>
        <v>-2.8689755999999997</v>
      </c>
      <c r="AM77" s="7">
        <f t="shared" si="74"/>
        <v>-3.7177880000000001</v>
      </c>
      <c r="AN77" s="7">
        <f t="shared" si="75"/>
        <v>-2.6273890999999998</v>
      </c>
      <c r="AO77" s="7">
        <f t="shared" si="76"/>
        <v>-3.0397999000000002</v>
      </c>
      <c r="AP77" s="7">
        <f t="shared" si="77"/>
        <v>-3.019482</v>
      </c>
    </row>
    <row r="78" spans="1:42">
      <c r="A78" s="4" t="s">
        <v>30</v>
      </c>
      <c r="B78" s="4">
        <v>0.2932613</v>
      </c>
      <c r="C78" s="4">
        <v>0.16668769999999999</v>
      </c>
      <c r="D78" s="4">
        <v>1.76</v>
      </c>
      <c r="E78" s="4">
        <v>7.9000000000000001E-2</v>
      </c>
      <c r="F78" s="4">
        <v>-3.3440499999999998E-2</v>
      </c>
      <c r="G78" s="4">
        <v>0.61996320000000005</v>
      </c>
      <c r="I78" s="17" t="s">
        <v>81</v>
      </c>
      <c r="J78" s="17" t="s">
        <v>83</v>
      </c>
      <c r="K78" s="19">
        <v>38</v>
      </c>
      <c r="L78" s="21">
        <f t="shared" si="54"/>
        <v>2.6985353619992641E-2</v>
      </c>
      <c r="M78" s="21">
        <f t="shared" si="55"/>
        <v>3.5227174439546406E-2</v>
      </c>
      <c r="N78" s="21">
        <f t="shared" si="56"/>
        <v>2.9678697409084107E-2</v>
      </c>
      <c r="O78" s="21">
        <f t="shared" si="57"/>
        <v>3.240083262607233E-2</v>
      </c>
      <c r="P78" s="21">
        <f t="shared" si="58"/>
        <v>4.1028746967379161E-2</v>
      </c>
      <c r="Q78" s="21">
        <f t="shared" si="59"/>
        <v>4.3867530974821017E-2</v>
      </c>
      <c r="R78" s="21">
        <f t="shared" si="60"/>
        <v>5.5671778756587124E-2</v>
      </c>
      <c r="S78" s="21">
        <f t="shared" si="61"/>
        <v>4.9130918667156083E-2</v>
      </c>
      <c r="T78" s="21">
        <f t="shared" si="62"/>
        <v>5.5204821166678769E-2</v>
      </c>
      <c r="U78" s="21">
        <f t="shared" si="63"/>
        <v>2.3997378497028016E-2</v>
      </c>
      <c r="V78" s="21">
        <f t="shared" si="64"/>
        <v>6.9775003471803196E-2</v>
      </c>
      <c r="W78" s="21">
        <f t="shared" si="65"/>
        <v>4.6735160965812685E-2</v>
      </c>
      <c r="X78" s="21">
        <f t="shared" si="66"/>
        <v>4.7671923877958315E-2</v>
      </c>
      <c r="AA78" s="6" t="s">
        <v>81</v>
      </c>
      <c r="AB78" s="6" t="s">
        <v>83</v>
      </c>
      <c r="AC78" s="8">
        <v>39</v>
      </c>
      <c r="AD78" s="7">
        <f t="shared" si="41"/>
        <v>-3.875346</v>
      </c>
      <c r="AE78" s="7">
        <f t="shared" si="42"/>
        <v>-3.6046801999999998</v>
      </c>
      <c r="AF78" s="7">
        <f t="shared" si="67"/>
        <v>-3.7788577000000001</v>
      </c>
      <c r="AG78" s="7">
        <f t="shared" si="68"/>
        <v>-3.6897349999999998</v>
      </c>
      <c r="AH78" s="7">
        <f t="shared" si="69"/>
        <v>-3.4493057999999999</v>
      </c>
      <c r="AI78" s="7">
        <f t="shared" si="70"/>
        <v>-3.3809749</v>
      </c>
      <c r="AJ78" s="7">
        <f t="shared" si="71"/>
        <v>-3.1367248999999999</v>
      </c>
      <c r="AK78" s="7">
        <f t="shared" si="72"/>
        <v>-3.2650087000000001</v>
      </c>
      <c r="AL78" s="7">
        <f t="shared" si="73"/>
        <v>-3.1453835999999997</v>
      </c>
      <c r="AM78" s="7">
        <f t="shared" si="74"/>
        <v>-3.9941960000000001</v>
      </c>
      <c r="AN78" s="7">
        <f t="shared" si="75"/>
        <v>-2.9037970999999998</v>
      </c>
      <c r="AO78" s="7">
        <f t="shared" si="76"/>
        <v>-3.3162079000000002</v>
      </c>
      <c r="AP78" s="7">
        <f t="shared" si="77"/>
        <v>-3.29589</v>
      </c>
    </row>
    <row r="79" spans="1:42">
      <c r="A79" s="4" t="s">
        <v>31</v>
      </c>
      <c r="B79" s="4">
        <v>0.1231921</v>
      </c>
      <c r="C79" s="4">
        <v>0.17900450000000001</v>
      </c>
      <c r="D79" s="4">
        <v>0.69</v>
      </c>
      <c r="E79" s="4">
        <v>0.49099999999999999</v>
      </c>
      <c r="F79" s="4">
        <v>-0.2276502</v>
      </c>
      <c r="G79" s="4">
        <v>0.47403440000000002</v>
      </c>
      <c r="I79" s="17" t="s">
        <v>81</v>
      </c>
      <c r="J79" s="17" t="s">
        <v>83</v>
      </c>
      <c r="K79" s="19">
        <v>39</v>
      </c>
      <c r="L79" s="21">
        <f t="shared" si="54"/>
        <v>2.0534867099016908E-2</v>
      </c>
      <c r="M79" s="21">
        <f t="shared" si="55"/>
        <v>2.683289688683527E-2</v>
      </c>
      <c r="N79" s="21">
        <f t="shared" si="56"/>
        <v>2.2591652661564456E-2</v>
      </c>
      <c r="O79" s="21">
        <f t="shared" si="57"/>
        <v>2.4671754323789801E-2</v>
      </c>
      <c r="P79" s="21">
        <f t="shared" si="58"/>
        <v>3.1273527230808992E-2</v>
      </c>
      <c r="Q79" s="21">
        <f t="shared" si="59"/>
        <v>3.3448584545622946E-2</v>
      </c>
      <c r="R79" s="21">
        <f t="shared" si="60"/>
        <v>4.2508366143551538E-2</v>
      </c>
      <c r="S79" s="21">
        <f t="shared" si="61"/>
        <v>3.7485172176578228E-2</v>
      </c>
      <c r="T79" s="21">
        <f t="shared" si="62"/>
        <v>4.2149503463489946E-2</v>
      </c>
      <c r="U79" s="21">
        <f t="shared" si="63"/>
        <v>1.8254617932664381E-2</v>
      </c>
      <c r="V79" s="21">
        <f t="shared" si="64"/>
        <v>5.336509988571253E-2</v>
      </c>
      <c r="W79" s="21">
        <f t="shared" si="65"/>
        <v>3.5647208066888626E-2</v>
      </c>
      <c r="X79" s="21">
        <f t="shared" si="66"/>
        <v>3.6365746576785658E-2</v>
      </c>
      <c r="AA79" s="6" t="s">
        <v>81</v>
      </c>
      <c r="AB79" s="6" t="s">
        <v>83</v>
      </c>
      <c r="AC79" s="8">
        <v>40</v>
      </c>
      <c r="AD79" s="7">
        <f t="shared" si="41"/>
        <v>-4.2787959999999998</v>
      </c>
      <c r="AE79" s="7">
        <f t="shared" si="42"/>
        <v>-4.0081302000000001</v>
      </c>
      <c r="AF79" s="7">
        <f t="shared" si="67"/>
        <v>-4.1823077</v>
      </c>
      <c r="AG79" s="7">
        <f t="shared" si="68"/>
        <v>-4.0931850000000001</v>
      </c>
      <c r="AH79" s="7">
        <f t="shared" si="69"/>
        <v>-3.8527557999999997</v>
      </c>
      <c r="AI79" s="7">
        <f t="shared" si="70"/>
        <v>-3.7844248999999999</v>
      </c>
      <c r="AJ79" s="7">
        <f t="shared" si="71"/>
        <v>-3.5401748999999998</v>
      </c>
      <c r="AK79" s="7">
        <f t="shared" si="72"/>
        <v>-3.6684587</v>
      </c>
      <c r="AL79" s="7">
        <f t="shared" si="73"/>
        <v>-3.5488336</v>
      </c>
      <c r="AM79" s="7">
        <f t="shared" si="74"/>
        <v>-4.3976459999999999</v>
      </c>
      <c r="AN79" s="7">
        <f t="shared" si="75"/>
        <v>-3.3072470999999997</v>
      </c>
      <c r="AO79" s="7">
        <f t="shared" si="76"/>
        <v>-3.7196578999999996</v>
      </c>
      <c r="AP79" s="7">
        <f t="shared" si="77"/>
        <v>-3.6993399999999999</v>
      </c>
    </row>
    <row r="80" spans="1:42">
      <c r="A80" s="4" t="s">
        <v>32</v>
      </c>
      <c r="B80" s="4">
        <v>0.1481951</v>
      </c>
      <c r="C80" s="4">
        <v>0.32582630000000001</v>
      </c>
      <c r="D80" s="4">
        <v>0.45</v>
      </c>
      <c r="E80" s="4">
        <v>0.64900000000000002</v>
      </c>
      <c r="F80" s="4">
        <v>-0.49041259999999998</v>
      </c>
      <c r="G80" s="4">
        <v>0.78680280000000002</v>
      </c>
      <c r="I80" s="17" t="s">
        <v>81</v>
      </c>
      <c r="J80" s="17" t="s">
        <v>83</v>
      </c>
      <c r="K80" s="19">
        <v>40</v>
      </c>
      <c r="L80" s="21">
        <f t="shared" si="54"/>
        <v>1.3764176304902832E-2</v>
      </c>
      <c r="M80" s="21">
        <f t="shared" si="55"/>
        <v>1.8004278665126865E-2</v>
      </c>
      <c r="N80" s="21">
        <f t="shared" si="56"/>
        <v>1.5147932468837052E-2</v>
      </c>
      <c r="O80" s="21">
        <f t="shared" si="57"/>
        <v>1.6548322012529773E-2</v>
      </c>
      <c r="P80" s="21">
        <f t="shared" si="58"/>
        <v>2.0999141060843909E-2</v>
      </c>
      <c r="Q80" s="21">
        <f t="shared" si="59"/>
        <v>2.2467628318198485E-2</v>
      </c>
      <c r="R80" s="21">
        <f t="shared" si="60"/>
        <v>2.8595477320257245E-2</v>
      </c>
      <c r="S80" s="21">
        <f t="shared" si="61"/>
        <v>2.5195673454898586E-2</v>
      </c>
      <c r="T80" s="21">
        <f t="shared" si="62"/>
        <v>2.8352408454020338E-2</v>
      </c>
      <c r="U80" s="21">
        <f t="shared" si="63"/>
        <v>1.2231168165263972E-2</v>
      </c>
      <c r="V80" s="21">
        <f t="shared" si="64"/>
        <v>3.5962369766843132E-2</v>
      </c>
      <c r="W80" s="21">
        <f t="shared" si="65"/>
        <v>2.3953080378781102E-2</v>
      </c>
      <c r="X80" s="21">
        <f t="shared" si="66"/>
        <v>2.44387748970697E-2</v>
      </c>
      <c r="AA80" s="6" t="s">
        <v>81</v>
      </c>
      <c r="AB80" s="6" t="s">
        <v>83</v>
      </c>
      <c r="AC80" s="8">
        <v>41</v>
      </c>
      <c r="AD80" s="7">
        <f t="shared" si="41"/>
        <v>-4.5046789999999994</v>
      </c>
      <c r="AE80" s="7">
        <f t="shared" si="42"/>
        <v>-4.2340131999999997</v>
      </c>
      <c r="AF80" s="7">
        <f t="shared" si="67"/>
        <v>-4.4081906999999996</v>
      </c>
      <c r="AG80" s="7">
        <f t="shared" si="68"/>
        <v>-4.3190679999999997</v>
      </c>
      <c r="AH80" s="7">
        <f t="shared" si="69"/>
        <v>-4.0786387999999993</v>
      </c>
      <c r="AI80" s="7">
        <f t="shared" si="70"/>
        <v>-4.010307899999999</v>
      </c>
      <c r="AJ80" s="7">
        <f t="shared" si="71"/>
        <v>-3.7660578999999994</v>
      </c>
      <c r="AK80" s="7">
        <f t="shared" si="72"/>
        <v>-3.8943416999999996</v>
      </c>
      <c r="AL80" s="7">
        <f t="shared" si="73"/>
        <v>-3.7747165999999996</v>
      </c>
      <c r="AM80" s="7">
        <f t="shared" si="74"/>
        <v>-4.6235289999999996</v>
      </c>
      <c r="AN80" s="7">
        <f t="shared" si="75"/>
        <v>-3.5331300999999993</v>
      </c>
      <c r="AO80" s="7">
        <f t="shared" si="76"/>
        <v>-3.9455408999999992</v>
      </c>
      <c r="AP80" s="7">
        <f t="shared" si="77"/>
        <v>-3.9252229999999995</v>
      </c>
    </row>
    <row r="81" spans="1:42">
      <c r="A81" s="4" t="s">
        <v>33</v>
      </c>
      <c r="B81" s="4">
        <v>0.53660649999999999</v>
      </c>
      <c r="C81" s="4">
        <v>0.2243434</v>
      </c>
      <c r="D81" s="4">
        <v>2.39</v>
      </c>
      <c r="E81" s="4">
        <v>1.7000000000000001E-2</v>
      </c>
      <c r="F81" s="4">
        <v>9.6901399999999999E-2</v>
      </c>
      <c r="G81" s="4">
        <v>0.97631159999999995</v>
      </c>
      <c r="I81" s="17" t="s">
        <v>81</v>
      </c>
      <c r="J81" s="17" t="s">
        <v>83</v>
      </c>
      <c r="K81" s="19">
        <v>41</v>
      </c>
      <c r="L81" s="21">
        <f t="shared" si="54"/>
        <v>1.0996455710192641E-2</v>
      </c>
      <c r="M81" s="21">
        <f t="shared" si="55"/>
        <v>1.4390070436215045E-2</v>
      </c>
      <c r="N81" s="21">
        <f t="shared" si="56"/>
        <v>1.2103645066029707E-2</v>
      </c>
      <c r="O81" s="21">
        <f t="shared" si="57"/>
        <v>1.3224454967182662E-2</v>
      </c>
      <c r="P81" s="21">
        <f t="shared" si="58"/>
        <v>1.6788772317690312E-2</v>
      </c>
      <c r="Q81" s="21">
        <f t="shared" si="59"/>
        <v>1.7965463119394072E-2</v>
      </c>
      <c r="R81" s="21">
        <f t="shared" si="60"/>
        <v>2.2879375696624273E-2</v>
      </c>
      <c r="S81" s="21">
        <f t="shared" si="61"/>
        <v>2.0152341532673295E-2</v>
      </c>
      <c r="T81" s="21">
        <f t="shared" si="62"/>
        <v>2.268434560036257E-2</v>
      </c>
      <c r="U81" s="21">
        <f t="shared" si="63"/>
        <v>9.7702025759525846E-3</v>
      </c>
      <c r="V81" s="21">
        <f t="shared" si="64"/>
        <v>2.8794755051286074E-2</v>
      </c>
      <c r="W81" s="21">
        <f t="shared" si="65"/>
        <v>1.9156096896369414E-2</v>
      </c>
      <c r="X81" s="21">
        <f t="shared" si="66"/>
        <v>1.9545471553899765E-2</v>
      </c>
      <c r="AA81" s="6" t="s">
        <v>81</v>
      </c>
      <c r="AB81" s="7" t="s">
        <v>83</v>
      </c>
      <c r="AC81" s="8">
        <v>42</v>
      </c>
      <c r="AD81" s="7">
        <f t="shared" si="41"/>
        <v>-3.8709699999999998</v>
      </c>
      <c r="AE81" s="7">
        <f t="shared" si="42"/>
        <v>-3.6003041999999996</v>
      </c>
      <c r="AF81" s="7">
        <f t="shared" si="67"/>
        <v>-3.7744816999999999</v>
      </c>
      <c r="AG81" s="7">
        <f t="shared" si="68"/>
        <v>-3.6853589999999996</v>
      </c>
      <c r="AH81" s="7">
        <f t="shared" si="69"/>
        <v>-3.4449297999999997</v>
      </c>
      <c r="AI81" s="7">
        <f t="shared" si="70"/>
        <v>-3.3765988999999998</v>
      </c>
      <c r="AJ81" s="7">
        <f t="shared" si="71"/>
        <v>-3.1323488999999998</v>
      </c>
      <c r="AK81" s="7">
        <f t="shared" si="72"/>
        <v>-3.2606326999999999</v>
      </c>
      <c r="AL81" s="7">
        <f t="shared" si="73"/>
        <v>-3.1410076</v>
      </c>
      <c r="AM81" s="7">
        <f t="shared" si="74"/>
        <v>-3.9898199999999999</v>
      </c>
      <c r="AN81" s="7">
        <f t="shared" si="75"/>
        <v>-2.8994210999999996</v>
      </c>
      <c r="AO81" s="7">
        <f t="shared" si="76"/>
        <v>-3.3118318999999996</v>
      </c>
      <c r="AP81" s="7">
        <f t="shared" si="77"/>
        <v>-3.2915139999999998</v>
      </c>
    </row>
    <row r="82" spans="1:42">
      <c r="A82" s="4" t="s">
        <v>34</v>
      </c>
      <c r="B82" s="4">
        <v>0.54651970000000005</v>
      </c>
      <c r="C82" s="4">
        <v>0.2349058</v>
      </c>
      <c r="D82" s="4">
        <v>2.33</v>
      </c>
      <c r="E82" s="4">
        <v>0.02</v>
      </c>
      <c r="F82" s="4">
        <v>8.6112900000000006E-2</v>
      </c>
      <c r="G82" s="4">
        <v>1.0069269999999999</v>
      </c>
      <c r="I82" s="17" t="s">
        <v>81</v>
      </c>
      <c r="J82" s="18" t="s">
        <v>83</v>
      </c>
      <c r="K82" s="19">
        <v>42</v>
      </c>
      <c r="L82" s="21">
        <f t="shared" si="54"/>
        <v>2.0624002244537549E-2</v>
      </c>
      <c r="M82" s="21">
        <f t="shared" si="55"/>
        <v>2.6949003400527957E-2</v>
      </c>
      <c r="N82" s="21">
        <f t="shared" si="56"/>
        <v>2.2689614775151627E-2</v>
      </c>
      <c r="O82" s="21">
        <f t="shared" si="57"/>
        <v>2.4778624944636382E-2</v>
      </c>
      <c r="P82" s="21">
        <f t="shared" si="58"/>
        <v>3.1408548498349544E-2</v>
      </c>
      <c r="Q82" s="21">
        <f t="shared" si="59"/>
        <v>3.3592839684421956E-2</v>
      </c>
      <c r="R82" s="21">
        <f t="shared" si="60"/>
        <v>4.2690866955866782E-2</v>
      </c>
      <c r="S82" s="21">
        <f t="shared" si="61"/>
        <v>3.7646510669665768E-2</v>
      </c>
      <c r="T82" s="21">
        <f t="shared" si="62"/>
        <v>4.233049595389287E-2</v>
      </c>
      <c r="U82" s="21">
        <f t="shared" si="63"/>
        <v>1.833394575053033E-2</v>
      </c>
      <c r="V82" s="21">
        <f t="shared" si="64"/>
        <v>5.3592976200278641E-2</v>
      </c>
      <c r="W82" s="21">
        <f t="shared" si="65"/>
        <v>3.5800776647833925E-2</v>
      </c>
      <c r="X82" s="21">
        <f t="shared" si="66"/>
        <v>3.6522354455043989E-2</v>
      </c>
      <c r="Z82" s="11"/>
      <c r="AA82" s="6" t="s">
        <v>81</v>
      </c>
      <c r="AB82" s="7" t="s">
        <v>83</v>
      </c>
      <c r="AC82" s="8">
        <v>43</v>
      </c>
      <c r="AD82" s="7">
        <f t="shared" si="41"/>
        <v>-4.5873379999999999</v>
      </c>
      <c r="AE82" s="7">
        <f t="shared" si="42"/>
        <v>-4.3166722000000002</v>
      </c>
      <c r="AF82" s="7">
        <f t="shared" si="67"/>
        <v>-4.4908497000000001</v>
      </c>
      <c r="AG82" s="7">
        <f t="shared" si="68"/>
        <v>-4.4017270000000002</v>
      </c>
      <c r="AH82" s="7">
        <f t="shared" si="69"/>
        <v>-4.1612977999999998</v>
      </c>
      <c r="AI82" s="7">
        <f t="shared" si="70"/>
        <v>-4.0929668999999995</v>
      </c>
      <c r="AJ82" s="7">
        <f t="shared" si="71"/>
        <v>-3.8487168999999999</v>
      </c>
      <c r="AK82" s="7">
        <f t="shared" si="72"/>
        <v>-3.9770007000000001</v>
      </c>
      <c r="AL82" s="7">
        <f t="shared" si="73"/>
        <v>-3.8573756000000001</v>
      </c>
      <c r="AM82" s="7">
        <f t="shared" si="74"/>
        <v>-4.706188</v>
      </c>
      <c r="AN82" s="7">
        <f t="shared" si="75"/>
        <v>-3.6157890999999998</v>
      </c>
      <c r="AO82" s="7">
        <f t="shared" si="76"/>
        <v>-4.0281998999999997</v>
      </c>
      <c r="AP82" s="7">
        <f t="shared" si="77"/>
        <v>-4.0078820000000004</v>
      </c>
    </row>
    <row r="83" spans="1:42">
      <c r="A83" s="4" t="s">
        <v>35</v>
      </c>
      <c r="B83" s="4">
        <v>0.64239250000000003</v>
      </c>
      <c r="C83" s="4">
        <v>0.16902809999999999</v>
      </c>
      <c r="D83" s="4">
        <v>3.8</v>
      </c>
      <c r="E83" s="4">
        <v>0</v>
      </c>
      <c r="F83" s="4">
        <v>0.31110339999999997</v>
      </c>
      <c r="G83" s="4">
        <v>0.97368160000000004</v>
      </c>
      <c r="I83" s="17" t="s">
        <v>81</v>
      </c>
      <c r="J83" s="18" t="s">
        <v>83</v>
      </c>
      <c r="K83" s="19">
        <v>43</v>
      </c>
      <c r="L83" s="21">
        <f t="shared" si="54"/>
        <v>1.0128454876376662E-2</v>
      </c>
      <c r="M83" s="21">
        <f t="shared" si="55"/>
        <v>1.3255966777666132E-2</v>
      </c>
      <c r="N83" s="21">
        <f t="shared" si="56"/>
        <v>1.114873493351908E-2</v>
      </c>
      <c r="O83" s="21">
        <f t="shared" si="57"/>
        <v>1.2181656657787339E-2</v>
      </c>
      <c r="P83" s="21">
        <f t="shared" si="58"/>
        <v>1.5467081177457145E-2</v>
      </c>
      <c r="Q83" s="21">
        <f t="shared" si="59"/>
        <v>1.6551901886561925E-2</v>
      </c>
      <c r="R83" s="21">
        <f t="shared" si="60"/>
        <v>2.108323637074801E-2</v>
      </c>
      <c r="S83" s="21">
        <f t="shared" si="61"/>
        <v>1.8568304368287238E-2</v>
      </c>
      <c r="T83" s="21">
        <f t="shared" si="62"/>
        <v>2.0903357542035643E-2</v>
      </c>
      <c r="U83" s="21">
        <f t="shared" si="63"/>
        <v>8.9985605422348239E-3</v>
      </c>
      <c r="V83" s="21">
        <f t="shared" si="64"/>
        <v>2.654036147452692E-2</v>
      </c>
      <c r="W83" s="21">
        <f t="shared" si="65"/>
        <v>1.764967836386536E-2</v>
      </c>
      <c r="X83" s="21">
        <f t="shared" si="66"/>
        <v>1.8008707879748682E-2</v>
      </c>
      <c r="Z83" s="11"/>
      <c r="AA83" s="6" t="s">
        <v>81</v>
      </c>
      <c r="AB83" s="7" t="s">
        <v>83</v>
      </c>
      <c r="AC83" s="8">
        <v>44</v>
      </c>
      <c r="AD83" s="7">
        <f t="shared" si="41"/>
        <v>-4.5264480000000002</v>
      </c>
      <c r="AE83" s="7">
        <f t="shared" si="42"/>
        <v>-4.2557822000000005</v>
      </c>
      <c r="AF83" s="7">
        <f t="shared" si="67"/>
        <v>-4.4299597000000004</v>
      </c>
      <c r="AG83" s="7">
        <f t="shared" si="68"/>
        <v>-4.3408370000000005</v>
      </c>
      <c r="AH83" s="7">
        <f t="shared" si="69"/>
        <v>-4.1004078000000002</v>
      </c>
      <c r="AI83" s="7">
        <f t="shared" si="70"/>
        <v>-4.0320768999999999</v>
      </c>
      <c r="AJ83" s="7">
        <f t="shared" si="71"/>
        <v>-3.7878269000000002</v>
      </c>
      <c r="AK83" s="7">
        <f t="shared" si="72"/>
        <v>-3.9161107000000004</v>
      </c>
      <c r="AL83" s="7">
        <f t="shared" si="73"/>
        <v>-3.7964856000000005</v>
      </c>
      <c r="AM83" s="7">
        <f t="shared" si="74"/>
        <v>-4.6452980000000004</v>
      </c>
      <c r="AN83" s="7">
        <f t="shared" si="75"/>
        <v>-3.5548991000000001</v>
      </c>
      <c r="AO83" s="7">
        <f t="shared" si="76"/>
        <v>-3.9673099000000001</v>
      </c>
      <c r="AP83" s="7">
        <f t="shared" si="77"/>
        <v>-3.9469920000000003</v>
      </c>
    </row>
    <row r="84" spans="1:42">
      <c r="A84" s="4" t="s">
        <v>36</v>
      </c>
      <c r="B84" s="4">
        <v>-0.13739850000000001</v>
      </c>
      <c r="C84" s="4">
        <v>0.39852110000000002</v>
      </c>
      <c r="D84" s="4">
        <v>-0.34</v>
      </c>
      <c r="E84" s="4">
        <v>0.73</v>
      </c>
      <c r="F84" s="4">
        <v>-0.91848549999999995</v>
      </c>
      <c r="G84" s="4">
        <v>0.64368860000000006</v>
      </c>
      <c r="I84" s="17" t="s">
        <v>81</v>
      </c>
      <c r="J84" s="18" t="s">
        <v>83</v>
      </c>
      <c r="K84" s="19">
        <v>44</v>
      </c>
      <c r="L84" s="21">
        <f t="shared" si="54"/>
        <v>1.0760930073432179E-2</v>
      </c>
      <c r="M84" s="21">
        <f t="shared" si="55"/>
        <v>1.408236958775321E-2</v>
      </c>
      <c r="N84" s="21">
        <f t="shared" si="56"/>
        <v>1.1844545434444326E-2</v>
      </c>
      <c r="O84" s="21">
        <f t="shared" si="57"/>
        <v>1.2941517340135888E-2</v>
      </c>
      <c r="P84" s="21">
        <f t="shared" si="58"/>
        <v>1.6430200426951147E-2</v>
      </c>
      <c r="Q84" s="21">
        <f t="shared" si="59"/>
        <v>1.7581979910473E-2</v>
      </c>
      <c r="R84" s="21">
        <f t="shared" si="60"/>
        <v>2.2392171280653416E-2</v>
      </c>
      <c r="S84" s="21">
        <f t="shared" si="61"/>
        <v>1.9722636816232649E-2</v>
      </c>
      <c r="T84" s="21">
        <f t="shared" si="62"/>
        <v>2.2201248312733554E-2</v>
      </c>
      <c r="U84" s="21">
        <f t="shared" si="63"/>
        <v>9.5608158401342107E-3</v>
      </c>
      <c r="V84" s="21">
        <f t="shared" si="64"/>
        <v>2.818335084133354E-2</v>
      </c>
      <c r="W84" s="21">
        <f t="shared" si="65"/>
        <v>1.8747436375067011E-2</v>
      </c>
      <c r="X84" s="21">
        <f t="shared" si="66"/>
        <v>1.9128583625483371E-2</v>
      </c>
      <c r="Z84" s="11"/>
      <c r="AA84" s="6" t="s">
        <v>81</v>
      </c>
      <c r="AB84" s="7" t="s">
        <v>83</v>
      </c>
      <c r="AC84" s="8">
        <v>45</v>
      </c>
      <c r="AD84" s="7">
        <f t="shared" si="41"/>
        <v>-5.0423520000000002</v>
      </c>
      <c r="AE84" s="7">
        <f t="shared" si="42"/>
        <v>-4.7716862000000004</v>
      </c>
      <c r="AF84" s="7">
        <f t="shared" si="67"/>
        <v>-4.9458637000000003</v>
      </c>
      <c r="AG84" s="7">
        <f t="shared" si="68"/>
        <v>-4.8567410000000004</v>
      </c>
      <c r="AH84" s="7">
        <f t="shared" si="69"/>
        <v>-4.6163118000000001</v>
      </c>
      <c r="AI84" s="7">
        <f t="shared" si="70"/>
        <v>-4.5479808999999998</v>
      </c>
      <c r="AJ84" s="7">
        <f t="shared" si="71"/>
        <v>-4.3037308999999997</v>
      </c>
      <c r="AK84" s="7">
        <f t="shared" si="72"/>
        <v>-4.4320146999999999</v>
      </c>
      <c r="AL84" s="7">
        <f t="shared" si="73"/>
        <v>-4.3123896000000004</v>
      </c>
      <c r="AM84" s="7">
        <f t="shared" si="74"/>
        <v>-5.1612020000000003</v>
      </c>
      <c r="AN84" s="7">
        <f t="shared" si="75"/>
        <v>-4.0708031</v>
      </c>
      <c r="AO84" s="7">
        <f t="shared" si="76"/>
        <v>-4.4832139</v>
      </c>
      <c r="AP84" s="7">
        <f t="shared" si="77"/>
        <v>-4.4628960000000006</v>
      </c>
    </row>
    <row r="85" spans="1:42">
      <c r="A85" s="4" t="s">
        <v>37</v>
      </c>
      <c r="B85" s="4">
        <v>0.30860549999999998</v>
      </c>
      <c r="C85" s="4">
        <v>0.59154280000000004</v>
      </c>
      <c r="D85" s="4">
        <v>0.52</v>
      </c>
      <c r="E85" s="4">
        <v>0.60199999999999998</v>
      </c>
      <c r="F85" s="4">
        <v>-0.85079709999999997</v>
      </c>
      <c r="G85" s="4">
        <v>1.468008</v>
      </c>
      <c r="I85" s="17" t="s">
        <v>81</v>
      </c>
      <c r="J85" s="18" t="s">
        <v>83</v>
      </c>
      <c r="K85" s="19">
        <v>45</v>
      </c>
      <c r="L85" s="21">
        <f t="shared" si="54"/>
        <v>6.4377729534975626E-3</v>
      </c>
      <c r="M85" s="21">
        <f t="shared" si="55"/>
        <v>8.4304562228754414E-3</v>
      </c>
      <c r="N85" s="21">
        <f t="shared" si="56"/>
        <v>7.0875922848466196E-3</v>
      </c>
      <c r="O85" s="21">
        <f t="shared" si="57"/>
        <v>7.7457083213174462E-3</v>
      </c>
      <c r="P85" s="21">
        <f t="shared" si="58"/>
        <v>9.8406240821188457E-3</v>
      </c>
      <c r="Q85" s="21">
        <f t="shared" si="59"/>
        <v>1.0532895961566502E-2</v>
      </c>
      <c r="R85" s="21">
        <f t="shared" si="60"/>
        <v>1.342747697624906E-2</v>
      </c>
      <c r="S85" s="21">
        <f t="shared" si="61"/>
        <v>1.1820373030644447E-2</v>
      </c>
      <c r="T85" s="21">
        <f t="shared" si="62"/>
        <v>1.3312481502498143E-2</v>
      </c>
      <c r="U85" s="21">
        <f t="shared" si="63"/>
        <v>5.7184209295006823E-3</v>
      </c>
      <c r="V85" s="21">
        <f t="shared" si="64"/>
        <v>1.6919729818591831E-2</v>
      </c>
      <c r="W85" s="21">
        <f t="shared" si="65"/>
        <v>1.1233712083649965E-2</v>
      </c>
      <c r="X85" s="21">
        <f t="shared" si="66"/>
        <v>1.146297545927577E-2</v>
      </c>
      <c r="Z85" s="11"/>
      <c r="AA85" s="6" t="s">
        <v>81</v>
      </c>
      <c r="AB85" s="7" t="s">
        <v>83</v>
      </c>
      <c r="AC85" s="8">
        <v>46</v>
      </c>
      <c r="AD85" s="7">
        <f>AD84</f>
        <v>-5.0423520000000002</v>
      </c>
      <c r="AE85" s="7">
        <f t="shared" si="42"/>
        <v>-4.7716862000000004</v>
      </c>
      <c r="AF85" s="7">
        <f t="shared" si="67"/>
        <v>-4.9458637000000003</v>
      </c>
      <c r="AG85" s="7">
        <f t="shared" si="68"/>
        <v>-4.8567410000000004</v>
      </c>
      <c r="AH85" s="7">
        <f t="shared" si="69"/>
        <v>-4.6163118000000001</v>
      </c>
      <c r="AI85" s="7">
        <f t="shared" si="70"/>
        <v>-4.5479808999999998</v>
      </c>
      <c r="AJ85" s="7">
        <f t="shared" si="71"/>
        <v>-4.3037308999999997</v>
      </c>
      <c r="AK85" s="7">
        <f t="shared" si="72"/>
        <v>-4.4320146999999999</v>
      </c>
      <c r="AL85" s="7">
        <f t="shared" si="73"/>
        <v>-4.3123896000000004</v>
      </c>
      <c r="AM85" s="7">
        <f t="shared" si="74"/>
        <v>-5.1612020000000003</v>
      </c>
      <c r="AN85" s="7">
        <f t="shared" si="75"/>
        <v>-4.0708031</v>
      </c>
      <c r="AO85" s="7">
        <f t="shared" si="76"/>
        <v>-4.4832139</v>
      </c>
      <c r="AP85" s="7">
        <f t="shared" si="77"/>
        <v>-4.4628960000000006</v>
      </c>
    </row>
    <row r="86" spans="1:42">
      <c r="A86" s="4" t="s">
        <v>38</v>
      </c>
      <c r="B86" s="4">
        <v>0.11013240000000001</v>
      </c>
      <c r="C86" s="4">
        <v>0.1441383</v>
      </c>
      <c r="D86" s="4">
        <v>0.76</v>
      </c>
      <c r="E86" s="4">
        <v>0.44500000000000001</v>
      </c>
      <c r="F86" s="4">
        <v>-0.17237350000000001</v>
      </c>
      <c r="G86" s="4">
        <v>0.3926384</v>
      </c>
      <c r="I86" s="17" t="s">
        <v>81</v>
      </c>
      <c r="J86" s="18" t="s">
        <v>83</v>
      </c>
      <c r="K86" s="19">
        <v>46</v>
      </c>
      <c r="L86" s="21">
        <f t="shared" si="54"/>
        <v>6.4377729534975626E-3</v>
      </c>
      <c r="M86" s="21">
        <f t="shared" si="55"/>
        <v>8.4304562228754414E-3</v>
      </c>
      <c r="N86" s="21">
        <f t="shared" si="56"/>
        <v>7.0875922848466196E-3</v>
      </c>
      <c r="O86" s="21">
        <f t="shared" si="57"/>
        <v>7.7457083213174462E-3</v>
      </c>
      <c r="P86" s="21">
        <f t="shared" si="58"/>
        <v>9.8406240821188457E-3</v>
      </c>
      <c r="Q86" s="21">
        <f t="shared" si="59"/>
        <v>1.0532895961566502E-2</v>
      </c>
      <c r="R86" s="21">
        <f t="shared" si="60"/>
        <v>1.342747697624906E-2</v>
      </c>
      <c r="S86" s="21">
        <f t="shared" si="61"/>
        <v>1.1820373030644447E-2</v>
      </c>
      <c r="T86" s="21">
        <f t="shared" si="62"/>
        <v>1.3312481502498143E-2</v>
      </c>
      <c r="U86" s="21">
        <f t="shared" si="63"/>
        <v>5.7184209295006823E-3</v>
      </c>
      <c r="V86" s="21">
        <f t="shared" si="64"/>
        <v>1.6919729818591831E-2</v>
      </c>
      <c r="W86" s="21">
        <f t="shared" si="65"/>
        <v>1.1233712083649965E-2</v>
      </c>
      <c r="X86" s="21">
        <f t="shared" si="66"/>
        <v>1.146297545927577E-2</v>
      </c>
      <c r="Z86" s="11"/>
      <c r="AA86" s="6" t="s">
        <v>81</v>
      </c>
      <c r="AB86" s="7" t="s">
        <v>83</v>
      </c>
      <c r="AC86" s="8">
        <v>47</v>
      </c>
      <c r="AD86" s="7">
        <f t="shared" ref="AD86:AD88" si="78">AD85</f>
        <v>-5.0423520000000002</v>
      </c>
      <c r="AE86" s="7">
        <f t="shared" si="42"/>
        <v>-4.7716862000000004</v>
      </c>
      <c r="AF86" s="7">
        <f t="shared" si="67"/>
        <v>-4.9458637000000003</v>
      </c>
      <c r="AG86" s="7">
        <f t="shared" si="68"/>
        <v>-4.8567410000000004</v>
      </c>
      <c r="AH86" s="7">
        <f t="shared" si="69"/>
        <v>-4.6163118000000001</v>
      </c>
      <c r="AI86" s="7">
        <f t="shared" si="70"/>
        <v>-4.5479808999999998</v>
      </c>
      <c r="AJ86" s="7">
        <f t="shared" si="71"/>
        <v>-4.3037308999999997</v>
      </c>
      <c r="AK86" s="7">
        <f t="shared" si="72"/>
        <v>-4.4320146999999999</v>
      </c>
      <c r="AL86" s="7">
        <f t="shared" si="73"/>
        <v>-4.3123896000000004</v>
      </c>
      <c r="AM86" s="7">
        <f t="shared" si="74"/>
        <v>-5.1612020000000003</v>
      </c>
      <c r="AN86" s="7">
        <f t="shared" si="75"/>
        <v>-4.0708031</v>
      </c>
      <c r="AO86" s="7">
        <f t="shared" si="76"/>
        <v>-4.4832139</v>
      </c>
      <c r="AP86" s="7">
        <f t="shared" si="77"/>
        <v>-4.4628960000000006</v>
      </c>
    </row>
    <row r="87" spans="1:42">
      <c r="A87" s="4" t="s">
        <v>6</v>
      </c>
      <c r="B87" s="4">
        <v>-6.254308</v>
      </c>
      <c r="C87" s="4">
        <v>0.16848089999999999</v>
      </c>
      <c r="D87" s="4">
        <v>-37.119999999999997</v>
      </c>
      <c r="E87" s="4">
        <v>0</v>
      </c>
      <c r="F87" s="4">
        <v>-6.5845250000000002</v>
      </c>
      <c r="G87" s="4">
        <v>-5.9240919999999999</v>
      </c>
      <c r="I87" s="17" t="s">
        <v>81</v>
      </c>
      <c r="J87" s="18" t="s">
        <v>83</v>
      </c>
      <c r="K87" s="19">
        <v>47</v>
      </c>
      <c r="L87" s="21">
        <f t="shared" si="54"/>
        <v>6.4377729534975626E-3</v>
      </c>
      <c r="M87" s="21">
        <f t="shared" si="55"/>
        <v>8.4304562228754414E-3</v>
      </c>
      <c r="N87" s="21">
        <f t="shared" si="56"/>
        <v>7.0875922848466196E-3</v>
      </c>
      <c r="O87" s="21">
        <f t="shared" si="57"/>
        <v>7.7457083213174462E-3</v>
      </c>
      <c r="P87" s="21">
        <f t="shared" si="58"/>
        <v>9.8406240821188457E-3</v>
      </c>
      <c r="Q87" s="21">
        <f t="shared" si="59"/>
        <v>1.0532895961566502E-2</v>
      </c>
      <c r="R87" s="21">
        <f t="shared" si="60"/>
        <v>1.342747697624906E-2</v>
      </c>
      <c r="S87" s="21">
        <f t="shared" si="61"/>
        <v>1.1820373030644447E-2</v>
      </c>
      <c r="T87" s="21">
        <f t="shared" si="62"/>
        <v>1.3312481502498143E-2</v>
      </c>
      <c r="U87" s="21">
        <f t="shared" si="63"/>
        <v>5.7184209295006823E-3</v>
      </c>
      <c r="V87" s="21">
        <f t="shared" si="64"/>
        <v>1.6919729818591831E-2</v>
      </c>
      <c r="W87" s="21">
        <f t="shared" si="65"/>
        <v>1.1233712083649965E-2</v>
      </c>
      <c r="X87" s="21">
        <f t="shared" si="66"/>
        <v>1.146297545927577E-2</v>
      </c>
      <c r="Z87" s="11"/>
      <c r="AA87" s="6" t="s">
        <v>81</v>
      </c>
      <c r="AB87" s="7" t="s">
        <v>83</v>
      </c>
      <c r="AC87" s="8">
        <v>48</v>
      </c>
      <c r="AD87" s="7">
        <f t="shared" si="78"/>
        <v>-5.0423520000000002</v>
      </c>
      <c r="AE87" s="7">
        <f t="shared" si="42"/>
        <v>-4.7716862000000004</v>
      </c>
      <c r="AF87" s="7">
        <f t="shared" si="67"/>
        <v>-4.9458637000000003</v>
      </c>
      <c r="AG87" s="7">
        <f t="shared" si="68"/>
        <v>-4.8567410000000004</v>
      </c>
      <c r="AH87" s="7">
        <f t="shared" si="69"/>
        <v>-4.6163118000000001</v>
      </c>
      <c r="AI87" s="7">
        <f t="shared" si="70"/>
        <v>-4.5479808999999998</v>
      </c>
      <c r="AJ87" s="7">
        <f t="shared" si="71"/>
        <v>-4.3037308999999997</v>
      </c>
      <c r="AK87" s="7">
        <f t="shared" si="72"/>
        <v>-4.4320146999999999</v>
      </c>
      <c r="AL87" s="7">
        <f t="shared" si="73"/>
        <v>-4.3123896000000004</v>
      </c>
      <c r="AM87" s="7">
        <f t="shared" si="74"/>
        <v>-5.1612020000000003</v>
      </c>
      <c r="AN87" s="7">
        <f t="shared" si="75"/>
        <v>-4.0708031</v>
      </c>
      <c r="AO87" s="7">
        <f t="shared" si="76"/>
        <v>-4.4832139</v>
      </c>
      <c r="AP87" s="7">
        <f t="shared" si="77"/>
        <v>-4.4628960000000006</v>
      </c>
    </row>
    <row r="88" spans="1:42">
      <c r="I88" s="17" t="s">
        <v>81</v>
      </c>
      <c r="J88" s="18" t="s">
        <v>83</v>
      </c>
      <c r="K88" s="19">
        <v>48</v>
      </c>
      <c r="L88" s="21">
        <f t="shared" si="54"/>
        <v>6.4377729534975626E-3</v>
      </c>
      <c r="M88" s="21">
        <f t="shared" si="55"/>
        <v>8.4304562228754414E-3</v>
      </c>
      <c r="N88" s="21">
        <f t="shared" si="56"/>
        <v>7.0875922848466196E-3</v>
      </c>
      <c r="O88" s="21">
        <f t="shared" si="57"/>
        <v>7.7457083213174462E-3</v>
      </c>
      <c r="P88" s="21">
        <f t="shared" si="58"/>
        <v>9.8406240821188457E-3</v>
      </c>
      <c r="Q88" s="21">
        <f t="shared" si="59"/>
        <v>1.0532895961566502E-2</v>
      </c>
      <c r="R88" s="21">
        <f t="shared" si="60"/>
        <v>1.342747697624906E-2</v>
      </c>
      <c r="S88" s="21">
        <f t="shared" si="61"/>
        <v>1.1820373030644447E-2</v>
      </c>
      <c r="T88" s="21">
        <f t="shared" si="62"/>
        <v>1.3312481502498143E-2</v>
      </c>
      <c r="U88" s="21">
        <f t="shared" si="63"/>
        <v>5.7184209295006823E-3</v>
      </c>
      <c r="V88" s="21">
        <f t="shared" si="64"/>
        <v>1.6919729818591831E-2</v>
      </c>
      <c r="W88" s="21">
        <f t="shared" si="65"/>
        <v>1.1233712083649965E-2</v>
      </c>
      <c r="X88" s="21">
        <f t="shared" si="66"/>
        <v>1.146297545927577E-2</v>
      </c>
      <c r="Z88" s="11"/>
      <c r="AA88" s="6" t="s">
        <v>81</v>
      </c>
      <c r="AB88" s="7" t="s">
        <v>83</v>
      </c>
      <c r="AC88" s="8">
        <v>49</v>
      </c>
      <c r="AD88" s="12">
        <f t="shared" si="78"/>
        <v>-5.0423520000000002</v>
      </c>
      <c r="AE88" s="12">
        <f t="shared" si="42"/>
        <v>-4.7716862000000004</v>
      </c>
      <c r="AF88" s="12">
        <f t="shared" si="67"/>
        <v>-4.9458637000000003</v>
      </c>
      <c r="AG88" s="12">
        <f t="shared" si="68"/>
        <v>-4.8567410000000004</v>
      </c>
      <c r="AH88" s="12">
        <f t="shared" si="69"/>
        <v>-4.6163118000000001</v>
      </c>
      <c r="AI88" s="12">
        <f t="shared" si="70"/>
        <v>-4.5479808999999998</v>
      </c>
      <c r="AJ88" s="12">
        <f t="shared" si="71"/>
        <v>-4.3037308999999997</v>
      </c>
      <c r="AK88" s="12">
        <f t="shared" si="72"/>
        <v>-4.4320146999999999</v>
      </c>
      <c r="AL88" s="12">
        <f t="shared" si="73"/>
        <v>-4.3123896000000004</v>
      </c>
      <c r="AM88" s="12">
        <f t="shared" si="74"/>
        <v>-5.1612020000000003</v>
      </c>
      <c r="AN88" s="12">
        <f t="shared" si="75"/>
        <v>-4.0708031</v>
      </c>
      <c r="AO88" s="12">
        <f t="shared" si="76"/>
        <v>-4.4832139</v>
      </c>
      <c r="AP88" s="13">
        <f t="shared" si="77"/>
        <v>-4.4628960000000006</v>
      </c>
    </row>
    <row r="89" spans="1:42">
      <c r="A89" s="2" t="s">
        <v>71</v>
      </c>
      <c r="I89" s="17" t="s">
        <v>81</v>
      </c>
      <c r="J89" s="18" t="s">
        <v>83</v>
      </c>
      <c r="K89" s="19">
        <v>49</v>
      </c>
      <c r="L89" s="21">
        <f t="shared" si="54"/>
        <v>6.4377729534975626E-3</v>
      </c>
      <c r="M89" s="21">
        <f t="shared" si="55"/>
        <v>8.4304562228754414E-3</v>
      </c>
      <c r="N89" s="21">
        <f t="shared" si="56"/>
        <v>7.0875922848466196E-3</v>
      </c>
      <c r="O89" s="21">
        <f t="shared" si="57"/>
        <v>7.7457083213174462E-3</v>
      </c>
      <c r="P89" s="21">
        <f t="shared" si="58"/>
        <v>9.8406240821188457E-3</v>
      </c>
      <c r="Q89" s="21">
        <f t="shared" si="59"/>
        <v>1.0532895961566502E-2</v>
      </c>
      <c r="R89" s="21">
        <f t="shared" si="60"/>
        <v>1.342747697624906E-2</v>
      </c>
      <c r="S89" s="21">
        <f t="shared" si="61"/>
        <v>1.1820373030644447E-2</v>
      </c>
      <c r="T89" s="21">
        <f t="shared" si="62"/>
        <v>1.3312481502498143E-2</v>
      </c>
      <c r="U89" s="21">
        <f t="shared" si="63"/>
        <v>5.7184209295006823E-3</v>
      </c>
      <c r="V89" s="21">
        <f t="shared" si="64"/>
        <v>1.6919729818591831E-2</v>
      </c>
      <c r="W89" s="21">
        <f t="shared" si="65"/>
        <v>1.1233712083649965E-2</v>
      </c>
      <c r="X89" s="21">
        <f t="shared" si="66"/>
        <v>1.146297545927577E-2</v>
      </c>
      <c r="Z89" s="11"/>
      <c r="AA89" s="6" t="s">
        <v>84</v>
      </c>
      <c r="AB89" s="7" t="s">
        <v>82</v>
      </c>
      <c r="AC89" s="8">
        <v>10</v>
      </c>
      <c r="AD89" s="7">
        <f>AD9+$B$11</f>
        <v>-7.8822461999999991</v>
      </c>
      <c r="AE89" s="7">
        <f>AD89</f>
        <v>-7.8822461999999991</v>
      </c>
      <c r="AF89" s="7">
        <f t="shared" ref="AF89:AP89" si="79">AE89</f>
        <v>-7.8822461999999991</v>
      </c>
      <c r="AG89" s="7">
        <f t="shared" si="79"/>
        <v>-7.8822461999999991</v>
      </c>
      <c r="AH89" s="7">
        <f t="shared" si="79"/>
        <v>-7.8822461999999991</v>
      </c>
      <c r="AI89" s="7">
        <f t="shared" si="79"/>
        <v>-7.8822461999999991</v>
      </c>
      <c r="AJ89" s="7">
        <f t="shared" si="79"/>
        <v>-7.8822461999999991</v>
      </c>
      <c r="AK89" s="7">
        <f t="shared" si="79"/>
        <v>-7.8822461999999991</v>
      </c>
      <c r="AL89" s="7">
        <f t="shared" si="79"/>
        <v>-7.8822461999999991</v>
      </c>
      <c r="AM89" s="7">
        <f t="shared" si="79"/>
        <v>-7.8822461999999991</v>
      </c>
      <c r="AN89" s="7">
        <f t="shared" si="79"/>
        <v>-7.8822461999999991</v>
      </c>
      <c r="AO89" s="7">
        <f t="shared" si="79"/>
        <v>-7.8822461999999991</v>
      </c>
      <c r="AP89" s="7">
        <f t="shared" si="79"/>
        <v>-7.8822461999999991</v>
      </c>
    </row>
    <row r="90" spans="1:42">
      <c r="I90" s="17" t="s">
        <v>84</v>
      </c>
      <c r="J90" s="18" t="s">
        <v>82</v>
      </c>
      <c r="K90" s="19">
        <v>10</v>
      </c>
      <c r="L90" s="20">
        <f t="shared" si="54"/>
        <v>3.7731323155685561E-4</v>
      </c>
      <c r="M90" s="20">
        <f t="shared" si="55"/>
        <v>3.7731323155685561E-4</v>
      </c>
      <c r="N90" s="20">
        <f t="shared" si="56"/>
        <v>3.7731323155685561E-4</v>
      </c>
      <c r="O90" s="20">
        <f t="shared" si="57"/>
        <v>3.7731323155685561E-4</v>
      </c>
      <c r="P90" s="20">
        <f t="shared" si="58"/>
        <v>3.7731323155685561E-4</v>
      </c>
      <c r="Q90" s="20">
        <f t="shared" si="59"/>
        <v>3.7731323155685561E-4</v>
      </c>
      <c r="R90" s="20">
        <f t="shared" si="60"/>
        <v>3.7731323155685561E-4</v>
      </c>
      <c r="S90" s="20">
        <f t="shared" si="61"/>
        <v>3.7731323155685561E-4</v>
      </c>
      <c r="T90" s="20">
        <f t="shared" si="62"/>
        <v>3.7731323155685561E-4</v>
      </c>
      <c r="U90" s="20">
        <f t="shared" si="63"/>
        <v>3.7731323155685561E-4</v>
      </c>
      <c r="V90" s="20">
        <f t="shared" si="64"/>
        <v>3.7731323155685561E-4</v>
      </c>
      <c r="W90" s="20">
        <f t="shared" si="65"/>
        <v>3.7731323155685561E-4</v>
      </c>
      <c r="X90" s="20">
        <f t="shared" si="66"/>
        <v>3.7731323155685561E-4</v>
      </c>
      <c r="Z90" s="11"/>
      <c r="AA90" s="6" t="s">
        <v>84</v>
      </c>
      <c r="AB90" s="7" t="s">
        <v>82</v>
      </c>
      <c r="AC90" s="8">
        <v>11</v>
      </c>
      <c r="AD90" s="7">
        <f t="shared" ref="AD90:AD93" si="80">AD10+$B$11</f>
        <v>-7.5045902999999994</v>
      </c>
      <c r="AE90" s="7">
        <f t="shared" ref="AE90:AP93" si="81">AD90</f>
        <v>-7.5045902999999994</v>
      </c>
      <c r="AF90" s="7">
        <f t="shared" si="81"/>
        <v>-7.5045902999999994</v>
      </c>
      <c r="AG90" s="7">
        <f t="shared" si="81"/>
        <v>-7.5045902999999994</v>
      </c>
      <c r="AH90" s="7">
        <f t="shared" si="81"/>
        <v>-7.5045902999999994</v>
      </c>
      <c r="AI90" s="7">
        <f t="shared" si="81"/>
        <v>-7.5045902999999994</v>
      </c>
      <c r="AJ90" s="7">
        <f t="shared" si="81"/>
        <v>-7.5045902999999994</v>
      </c>
      <c r="AK90" s="7">
        <f t="shared" si="81"/>
        <v>-7.5045902999999994</v>
      </c>
      <c r="AL90" s="7">
        <f t="shared" si="81"/>
        <v>-7.5045902999999994</v>
      </c>
      <c r="AM90" s="7">
        <f t="shared" si="81"/>
        <v>-7.5045902999999994</v>
      </c>
      <c r="AN90" s="7">
        <f t="shared" si="81"/>
        <v>-7.5045902999999994</v>
      </c>
      <c r="AO90" s="7">
        <f t="shared" si="81"/>
        <v>-7.5045902999999994</v>
      </c>
      <c r="AP90" s="7">
        <f t="shared" si="81"/>
        <v>-7.5045902999999994</v>
      </c>
    </row>
    <row r="91" spans="1:42">
      <c r="A91" s="4" t="s">
        <v>18</v>
      </c>
      <c r="B91" s="4" t="s">
        <v>0</v>
      </c>
      <c r="C91" s="4" t="s">
        <v>1</v>
      </c>
      <c r="D91" s="4" t="s">
        <v>2</v>
      </c>
      <c r="E91" s="4" t="s">
        <v>3</v>
      </c>
      <c r="F91" s="4" t="s">
        <v>4</v>
      </c>
      <c r="G91" s="4" t="s">
        <v>5</v>
      </c>
      <c r="I91" s="17" t="s">
        <v>84</v>
      </c>
      <c r="J91" s="18" t="s">
        <v>82</v>
      </c>
      <c r="K91" s="19">
        <v>11</v>
      </c>
      <c r="L91" s="20">
        <f t="shared" si="54"/>
        <v>5.503998672374467E-4</v>
      </c>
      <c r="M91" s="20">
        <f t="shared" si="55"/>
        <v>5.503998672374467E-4</v>
      </c>
      <c r="N91" s="20">
        <f t="shared" si="56"/>
        <v>5.503998672374467E-4</v>
      </c>
      <c r="O91" s="20">
        <f t="shared" si="57"/>
        <v>5.503998672374467E-4</v>
      </c>
      <c r="P91" s="20">
        <f t="shared" si="58"/>
        <v>5.503998672374467E-4</v>
      </c>
      <c r="Q91" s="20">
        <f t="shared" si="59"/>
        <v>5.503998672374467E-4</v>
      </c>
      <c r="R91" s="20">
        <f t="shared" si="60"/>
        <v>5.503998672374467E-4</v>
      </c>
      <c r="S91" s="20">
        <f t="shared" si="61"/>
        <v>5.503998672374467E-4</v>
      </c>
      <c r="T91" s="20">
        <f t="shared" si="62"/>
        <v>5.503998672374467E-4</v>
      </c>
      <c r="U91" s="20">
        <f t="shared" si="63"/>
        <v>5.503998672374467E-4</v>
      </c>
      <c r="V91" s="20">
        <f t="shared" si="64"/>
        <v>5.503998672374467E-4</v>
      </c>
      <c r="W91" s="20">
        <f t="shared" si="65"/>
        <v>5.503998672374467E-4</v>
      </c>
      <c r="X91" s="20">
        <f t="shared" si="66"/>
        <v>5.503998672374467E-4</v>
      </c>
      <c r="Z91" s="11"/>
      <c r="AA91" s="6" t="s">
        <v>84</v>
      </c>
      <c r="AB91" s="7" t="s">
        <v>82</v>
      </c>
      <c r="AC91" s="8">
        <v>12</v>
      </c>
      <c r="AD91" s="7">
        <f t="shared" si="80"/>
        <v>-7.8225421999999991</v>
      </c>
      <c r="AE91" s="7">
        <f t="shared" si="81"/>
        <v>-7.8225421999999991</v>
      </c>
      <c r="AF91" s="7">
        <f t="shared" si="81"/>
        <v>-7.8225421999999991</v>
      </c>
      <c r="AG91" s="7">
        <f t="shared" si="81"/>
        <v>-7.8225421999999991</v>
      </c>
      <c r="AH91" s="7">
        <f t="shared" si="81"/>
        <v>-7.8225421999999991</v>
      </c>
      <c r="AI91" s="7">
        <f t="shared" si="81"/>
        <v>-7.8225421999999991</v>
      </c>
      <c r="AJ91" s="7">
        <f t="shared" si="81"/>
        <v>-7.8225421999999991</v>
      </c>
      <c r="AK91" s="7">
        <f t="shared" si="81"/>
        <v>-7.8225421999999991</v>
      </c>
      <c r="AL91" s="7">
        <f t="shared" si="81"/>
        <v>-7.8225421999999991</v>
      </c>
      <c r="AM91" s="7">
        <f t="shared" si="81"/>
        <v>-7.8225421999999991</v>
      </c>
      <c r="AN91" s="7">
        <f t="shared" si="81"/>
        <v>-7.8225421999999991</v>
      </c>
      <c r="AO91" s="7">
        <f t="shared" si="81"/>
        <v>-7.8225421999999991</v>
      </c>
      <c r="AP91" s="7">
        <f t="shared" si="81"/>
        <v>-7.8225421999999991</v>
      </c>
    </row>
    <row r="92" spans="1:42">
      <c r="A92" s="4"/>
      <c r="B92" s="4"/>
      <c r="C92" s="4"/>
      <c r="D92" s="4"/>
      <c r="E92" s="4"/>
      <c r="F92" s="4"/>
      <c r="G92" s="4"/>
      <c r="I92" s="17" t="s">
        <v>84</v>
      </c>
      <c r="J92" s="18" t="s">
        <v>82</v>
      </c>
      <c r="K92" s="19">
        <v>12</v>
      </c>
      <c r="L92" s="20">
        <f t="shared" si="54"/>
        <v>4.0052175731016026E-4</v>
      </c>
      <c r="M92" s="20">
        <f t="shared" si="55"/>
        <v>4.0052175731016026E-4</v>
      </c>
      <c r="N92" s="20">
        <f t="shared" si="56"/>
        <v>4.0052175731016026E-4</v>
      </c>
      <c r="O92" s="20">
        <f t="shared" si="57"/>
        <v>4.0052175731016026E-4</v>
      </c>
      <c r="P92" s="20">
        <f t="shared" si="58"/>
        <v>4.0052175731016026E-4</v>
      </c>
      <c r="Q92" s="20">
        <f t="shared" si="59"/>
        <v>4.0052175731016026E-4</v>
      </c>
      <c r="R92" s="20">
        <f t="shared" si="60"/>
        <v>4.0052175731016026E-4</v>
      </c>
      <c r="S92" s="20">
        <f t="shared" si="61"/>
        <v>4.0052175731016026E-4</v>
      </c>
      <c r="T92" s="20">
        <f t="shared" si="62"/>
        <v>4.0052175731016026E-4</v>
      </c>
      <c r="U92" s="20">
        <f t="shared" si="63"/>
        <v>4.0052175731016026E-4</v>
      </c>
      <c r="V92" s="20">
        <f t="shared" si="64"/>
        <v>4.0052175731016026E-4</v>
      </c>
      <c r="W92" s="20">
        <f t="shared" si="65"/>
        <v>4.0052175731016026E-4</v>
      </c>
      <c r="X92" s="20">
        <f t="shared" si="66"/>
        <v>4.0052175731016026E-4</v>
      </c>
      <c r="Z92" s="11"/>
      <c r="AA92" s="6" t="s">
        <v>84</v>
      </c>
      <c r="AB92" s="7" t="s">
        <v>82</v>
      </c>
      <c r="AC92" s="8">
        <v>13</v>
      </c>
      <c r="AD92" s="7">
        <f t="shared" si="80"/>
        <v>-7.5236726999999997</v>
      </c>
      <c r="AE92" s="7">
        <f t="shared" si="81"/>
        <v>-7.5236726999999997</v>
      </c>
      <c r="AF92" s="7">
        <f t="shared" si="81"/>
        <v>-7.5236726999999997</v>
      </c>
      <c r="AG92" s="7">
        <f t="shared" si="81"/>
        <v>-7.5236726999999997</v>
      </c>
      <c r="AH92" s="7">
        <f t="shared" si="81"/>
        <v>-7.5236726999999997</v>
      </c>
      <c r="AI92" s="7">
        <f t="shared" si="81"/>
        <v>-7.5236726999999997</v>
      </c>
      <c r="AJ92" s="7">
        <f t="shared" si="81"/>
        <v>-7.5236726999999997</v>
      </c>
      <c r="AK92" s="7">
        <f t="shared" si="81"/>
        <v>-7.5236726999999997</v>
      </c>
      <c r="AL92" s="7">
        <f t="shared" si="81"/>
        <v>-7.5236726999999997</v>
      </c>
      <c r="AM92" s="7">
        <f t="shared" si="81"/>
        <v>-7.5236726999999997</v>
      </c>
      <c r="AN92" s="7">
        <f t="shared" si="81"/>
        <v>-7.5236726999999997</v>
      </c>
      <c r="AO92" s="7">
        <f t="shared" si="81"/>
        <v>-7.5236726999999997</v>
      </c>
      <c r="AP92" s="7">
        <f t="shared" si="81"/>
        <v>-7.5236726999999997</v>
      </c>
    </row>
    <row r="93" spans="1:42">
      <c r="A93" s="4" t="s">
        <v>39</v>
      </c>
      <c r="B93" s="4">
        <v>0.19856389999999999</v>
      </c>
      <c r="C93" s="4">
        <v>7.5850100000000004E-2</v>
      </c>
      <c r="D93" s="4">
        <v>2.62</v>
      </c>
      <c r="E93" s="4">
        <v>8.9999999999999993E-3</v>
      </c>
      <c r="F93" s="4">
        <v>4.9900399999999998E-2</v>
      </c>
      <c r="G93" s="4">
        <v>0.34722740000000002</v>
      </c>
      <c r="I93" s="17" t="s">
        <v>84</v>
      </c>
      <c r="J93" s="18" t="s">
        <v>82</v>
      </c>
      <c r="K93" s="19">
        <v>13</v>
      </c>
      <c r="L93" s="20">
        <f t="shared" si="54"/>
        <v>5.3999930156724372E-4</v>
      </c>
      <c r="M93" s="20">
        <f t="shared" si="55"/>
        <v>5.3999930156724372E-4</v>
      </c>
      <c r="N93" s="20">
        <f t="shared" si="56"/>
        <v>5.3999930156724372E-4</v>
      </c>
      <c r="O93" s="20">
        <f t="shared" si="57"/>
        <v>5.3999930156724372E-4</v>
      </c>
      <c r="P93" s="20">
        <f t="shared" si="58"/>
        <v>5.3999930156724372E-4</v>
      </c>
      <c r="Q93" s="20">
        <f t="shared" si="59"/>
        <v>5.3999930156724372E-4</v>
      </c>
      <c r="R93" s="20">
        <f t="shared" si="60"/>
        <v>5.3999930156724372E-4</v>
      </c>
      <c r="S93" s="20">
        <f t="shared" si="61"/>
        <v>5.3999930156724372E-4</v>
      </c>
      <c r="T93" s="20">
        <f t="shared" si="62"/>
        <v>5.3999930156724372E-4</v>
      </c>
      <c r="U93" s="20">
        <f t="shared" si="63"/>
        <v>5.3999930156724372E-4</v>
      </c>
      <c r="V93" s="20">
        <f t="shared" si="64"/>
        <v>5.3999930156724372E-4</v>
      </c>
      <c r="W93" s="20">
        <f t="shared" si="65"/>
        <v>5.3999930156724372E-4</v>
      </c>
      <c r="X93" s="20">
        <f t="shared" si="66"/>
        <v>5.3999930156724372E-4</v>
      </c>
      <c r="Z93" s="11"/>
      <c r="AA93" s="6" t="s">
        <v>84</v>
      </c>
      <c r="AB93" s="7" t="s">
        <v>82</v>
      </c>
      <c r="AC93" s="8">
        <v>14</v>
      </c>
      <c r="AD93" s="12">
        <f t="shared" si="80"/>
        <v>-7.068280399999999</v>
      </c>
      <c r="AE93" s="12">
        <f t="shared" si="81"/>
        <v>-7.068280399999999</v>
      </c>
      <c r="AF93" s="12">
        <f t="shared" si="81"/>
        <v>-7.068280399999999</v>
      </c>
      <c r="AG93" s="12">
        <f t="shared" si="81"/>
        <v>-7.068280399999999</v>
      </c>
      <c r="AH93" s="12">
        <f t="shared" si="81"/>
        <v>-7.068280399999999</v>
      </c>
      <c r="AI93" s="12">
        <f t="shared" si="81"/>
        <v>-7.068280399999999</v>
      </c>
      <c r="AJ93" s="12">
        <f t="shared" si="81"/>
        <v>-7.068280399999999</v>
      </c>
      <c r="AK93" s="12">
        <f t="shared" si="81"/>
        <v>-7.068280399999999</v>
      </c>
      <c r="AL93" s="12">
        <f t="shared" si="81"/>
        <v>-7.068280399999999</v>
      </c>
      <c r="AM93" s="12">
        <f t="shared" si="81"/>
        <v>-7.068280399999999</v>
      </c>
      <c r="AN93" s="12">
        <f t="shared" si="81"/>
        <v>-7.068280399999999</v>
      </c>
      <c r="AO93" s="12">
        <f t="shared" si="81"/>
        <v>-7.068280399999999</v>
      </c>
      <c r="AP93" s="13">
        <f t="shared" si="81"/>
        <v>-7.068280399999999</v>
      </c>
    </row>
    <row r="94" spans="1:42">
      <c r="A94" s="4" t="s">
        <v>40</v>
      </c>
      <c r="B94" s="4">
        <v>0.39330860000000001</v>
      </c>
      <c r="C94" s="4">
        <v>7.0440799999999998E-2</v>
      </c>
      <c r="D94" s="4">
        <v>5.58</v>
      </c>
      <c r="E94" s="4">
        <v>0</v>
      </c>
      <c r="F94" s="4">
        <v>0.2552471</v>
      </c>
      <c r="G94" s="4">
        <v>0.53137009999999996</v>
      </c>
      <c r="I94" s="17" t="s">
        <v>84</v>
      </c>
      <c r="J94" s="18" t="s">
        <v>82</v>
      </c>
      <c r="K94" s="19">
        <v>14</v>
      </c>
      <c r="L94" s="20">
        <f t="shared" si="54"/>
        <v>8.5133394022446655E-4</v>
      </c>
      <c r="M94" s="20">
        <f t="shared" si="55"/>
        <v>8.5133394022446655E-4</v>
      </c>
      <c r="N94" s="20">
        <f t="shared" si="56"/>
        <v>8.5133394022446655E-4</v>
      </c>
      <c r="O94" s="20">
        <f t="shared" si="57"/>
        <v>8.5133394022446655E-4</v>
      </c>
      <c r="P94" s="20">
        <f t="shared" si="58"/>
        <v>8.5133394022446655E-4</v>
      </c>
      <c r="Q94" s="20">
        <f t="shared" si="59"/>
        <v>8.5133394022446655E-4</v>
      </c>
      <c r="R94" s="20">
        <f t="shared" si="60"/>
        <v>8.5133394022446655E-4</v>
      </c>
      <c r="S94" s="20">
        <f t="shared" si="61"/>
        <v>8.5133394022446655E-4</v>
      </c>
      <c r="T94" s="20">
        <f t="shared" si="62"/>
        <v>8.5133394022446655E-4</v>
      </c>
      <c r="U94" s="20">
        <f t="shared" si="63"/>
        <v>8.5133394022446655E-4</v>
      </c>
      <c r="V94" s="20">
        <f t="shared" si="64"/>
        <v>8.5133394022446655E-4</v>
      </c>
      <c r="W94" s="20">
        <f t="shared" si="65"/>
        <v>8.5133394022446655E-4</v>
      </c>
      <c r="X94" s="20">
        <f t="shared" si="66"/>
        <v>8.5133394022446655E-4</v>
      </c>
      <c r="Z94" s="11"/>
      <c r="AA94" s="6" t="s">
        <v>84</v>
      </c>
      <c r="AB94" s="6" t="s">
        <v>82</v>
      </c>
      <c r="AC94" s="8">
        <v>15</v>
      </c>
      <c r="AD94" s="14">
        <f>AD14+$B$73</f>
        <v>-6.2785479999999998</v>
      </c>
      <c r="AE94" s="14">
        <f t="shared" ref="AE94:AP94" si="82">AE14+$B$73</f>
        <v>-5.9264640000000002</v>
      </c>
      <c r="AF94" s="14">
        <f t="shared" si="82"/>
        <v>-5.9060259999999998</v>
      </c>
      <c r="AG94" s="14">
        <f t="shared" si="82"/>
        <v>-5.7762652000000001</v>
      </c>
      <c r="AH94" s="14">
        <f t="shared" si="82"/>
        <v>-5.9852866999999996</v>
      </c>
      <c r="AI94" s="14">
        <f t="shared" si="82"/>
        <v>-6.1553559</v>
      </c>
      <c r="AJ94" s="14">
        <f t="shared" si="82"/>
        <v>-6.1303529000000001</v>
      </c>
      <c r="AK94" s="14">
        <f t="shared" si="82"/>
        <v>-5.3898575000000006</v>
      </c>
      <c r="AL94" s="14">
        <f t="shared" si="82"/>
        <v>-5.7320282999999996</v>
      </c>
      <c r="AM94" s="14">
        <f t="shared" si="82"/>
        <v>-5.6361555000000001</v>
      </c>
      <c r="AN94" s="14">
        <f t="shared" si="82"/>
        <v>-6.4159464999999996</v>
      </c>
      <c r="AO94" s="14">
        <f t="shared" si="82"/>
        <v>-5.9699425000000002</v>
      </c>
      <c r="AP94" s="15">
        <f t="shared" si="82"/>
        <v>-6.1684155999999994</v>
      </c>
    </row>
    <row r="95" spans="1:42">
      <c r="A95" s="4" t="s">
        <v>41</v>
      </c>
      <c r="B95" s="4">
        <v>0.42377779999999998</v>
      </c>
      <c r="C95" s="4">
        <v>7.0637099999999994E-2</v>
      </c>
      <c r="D95" s="4">
        <v>6</v>
      </c>
      <c r="E95" s="4">
        <v>0</v>
      </c>
      <c r="F95" s="4">
        <v>0.28533160000000002</v>
      </c>
      <c r="G95" s="4">
        <v>0.5622239</v>
      </c>
      <c r="I95" s="17" t="s">
        <v>84</v>
      </c>
      <c r="J95" s="17" t="s">
        <v>82</v>
      </c>
      <c r="K95" s="19">
        <v>15</v>
      </c>
      <c r="L95" s="20">
        <f t="shared" si="54"/>
        <v>1.8743650275307015E-3</v>
      </c>
      <c r="M95" s="20">
        <f t="shared" si="55"/>
        <v>2.6643464951136781E-3</v>
      </c>
      <c r="N95" s="20">
        <f t="shared" si="56"/>
        <v>2.7192859511969243E-3</v>
      </c>
      <c r="O95" s="20">
        <f t="shared" si="57"/>
        <v>3.0954767756902653E-3</v>
      </c>
      <c r="P95" s="20">
        <f t="shared" si="58"/>
        <v>2.512333868114466E-3</v>
      </c>
      <c r="Q95" s="20">
        <f t="shared" si="59"/>
        <v>2.1198371573555642E-3</v>
      </c>
      <c r="R95" s="20">
        <f t="shared" si="60"/>
        <v>2.1734493277054791E-3</v>
      </c>
      <c r="S95" s="20">
        <f t="shared" si="61"/>
        <v>4.5522462497283606E-3</v>
      </c>
      <c r="T95" s="20">
        <f t="shared" si="62"/>
        <v>3.2352587635275211E-3</v>
      </c>
      <c r="U95" s="20">
        <f t="shared" si="63"/>
        <v>3.5602086280782106E-3</v>
      </c>
      <c r="V95" s="20">
        <f t="shared" si="64"/>
        <v>1.6339357906328964E-3</v>
      </c>
      <c r="W95" s="20">
        <f t="shared" si="65"/>
        <v>2.5511313874108728E-3</v>
      </c>
      <c r="X95" s="20">
        <f t="shared" si="66"/>
        <v>2.092361465292519E-3</v>
      </c>
      <c r="AA95" s="6" t="s">
        <v>84</v>
      </c>
      <c r="AB95" s="6" t="s">
        <v>82</v>
      </c>
      <c r="AC95" s="8">
        <v>16</v>
      </c>
      <c r="AD95" s="7">
        <f t="shared" ref="AD95:AP95" si="83">AD15+$B$73</f>
        <v>-6.1047969999999996</v>
      </c>
      <c r="AE95" s="7">
        <f t="shared" si="83"/>
        <v>-5.752713</v>
      </c>
      <c r="AF95" s="7">
        <f t="shared" si="83"/>
        <v>-5.7322749999999996</v>
      </c>
      <c r="AG95" s="7">
        <f t="shared" si="83"/>
        <v>-5.6025141999999999</v>
      </c>
      <c r="AH95" s="7">
        <f t="shared" si="83"/>
        <v>-5.8115356999999994</v>
      </c>
      <c r="AI95" s="7">
        <f t="shared" si="83"/>
        <v>-5.9816048999999998</v>
      </c>
      <c r="AJ95" s="7">
        <f t="shared" si="83"/>
        <v>-5.9566018999999999</v>
      </c>
      <c r="AK95" s="7">
        <f t="shared" si="83"/>
        <v>-5.2161064999999995</v>
      </c>
      <c r="AL95" s="7">
        <f t="shared" si="83"/>
        <v>-5.5582772999999994</v>
      </c>
      <c r="AM95" s="7">
        <f t="shared" si="83"/>
        <v>-5.4624044999999999</v>
      </c>
      <c r="AN95" s="7">
        <f t="shared" si="83"/>
        <v>-6.2421954999999993</v>
      </c>
      <c r="AO95" s="7">
        <f t="shared" si="83"/>
        <v>-5.7961914999999999</v>
      </c>
      <c r="AP95" s="16">
        <f t="shared" si="83"/>
        <v>-5.9946645999999992</v>
      </c>
    </row>
    <row r="96" spans="1:42">
      <c r="A96" s="4" t="s">
        <v>42</v>
      </c>
      <c r="B96" s="4">
        <v>0.44906099999999999</v>
      </c>
      <c r="C96" s="4">
        <v>6.9014099999999995E-2</v>
      </c>
      <c r="D96" s="4">
        <v>6.51</v>
      </c>
      <c r="E96" s="4">
        <v>0</v>
      </c>
      <c r="F96" s="4">
        <v>0.31379590000000002</v>
      </c>
      <c r="G96" s="4">
        <v>0.58432609999999996</v>
      </c>
      <c r="I96" s="17" t="s">
        <v>84</v>
      </c>
      <c r="J96" s="17" t="s">
        <v>82</v>
      </c>
      <c r="K96" s="19">
        <v>16</v>
      </c>
      <c r="L96" s="20">
        <f t="shared" si="54"/>
        <v>2.2296469362269159E-3</v>
      </c>
      <c r="M96" s="20">
        <f t="shared" si="55"/>
        <v>3.1691306114202912E-3</v>
      </c>
      <c r="N96" s="20">
        <f t="shared" si="56"/>
        <v>3.2344620128572218E-3</v>
      </c>
      <c r="O96" s="20">
        <f t="shared" si="57"/>
        <v>3.6817921028570412E-3</v>
      </c>
      <c r="P96" s="20">
        <f t="shared" si="58"/>
        <v>2.9883608502490793E-3</v>
      </c>
      <c r="Q96" s="20">
        <f t="shared" si="59"/>
        <v>2.5215891540917826E-3</v>
      </c>
      <c r="R96" s="20">
        <f t="shared" si="60"/>
        <v>2.5853487868869531E-3</v>
      </c>
      <c r="S96" s="20">
        <f t="shared" si="61"/>
        <v>5.413742815071022E-3</v>
      </c>
      <c r="T96" s="20">
        <f t="shared" si="62"/>
        <v>3.8479993440863739E-3</v>
      </c>
      <c r="U96" s="20">
        <f t="shared" si="63"/>
        <v>4.2343627753700392E-3</v>
      </c>
      <c r="V96" s="20">
        <f t="shared" si="64"/>
        <v>1.94368912282325E-3</v>
      </c>
      <c r="W96" s="20">
        <f t="shared" si="65"/>
        <v>3.03449842146402E-3</v>
      </c>
      <c r="X96" s="20">
        <f t="shared" si="66"/>
        <v>2.4889127399643175E-3</v>
      </c>
      <c r="AA96" s="6" t="s">
        <v>84</v>
      </c>
      <c r="AB96" s="6" t="s">
        <v>82</v>
      </c>
      <c r="AC96" s="8">
        <v>17</v>
      </c>
      <c r="AD96" s="7">
        <f t="shared" ref="AD96:AP96" si="84">AD16+$B$73</f>
        <v>-5.6776906</v>
      </c>
      <c r="AE96" s="7">
        <f t="shared" si="84"/>
        <v>-5.3256066000000004</v>
      </c>
      <c r="AF96" s="7">
        <f t="shared" si="84"/>
        <v>-5.3051686</v>
      </c>
      <c r="AG96" s="7">
        <f t="shared" si="84"/>
        <v>-5.1754078000000003</v>
      </c>
      <c r="AH96" s="7">
        <f t="shared" si="84"/>
        <v>-5.3844292999999999</v>
      </c>
      <c r="AI96" s="7">
        <f t="shared" si="84"/>
        <v>-5.5544985000000002</v>
      </c>
      <c r="AJ96" s="7">
        <f t="shared" si="84"/>
        <v>-5.5294955000000003</v>
      </c>
      <c r="AK96" s="7">
        <f t="shared" si="84"/>
        <v>-4.7890001</v>
      </c>
      <c r="AL96" s="7">
        <f t="shared" si="84"/>
        <v>-5.1311708999999999</v>
      </c>
      <c r="AM96" s="7">
        <f t="shared" si="84"/>
        <v>-5.0352981000000003</v>
      </c>
      <c r="AN96" s="7">
        <f t="shared" si="84"/>
        <v>-5.8150890999999998</v>
      </c>
      <c r="AO96" s="7">
        <f t="shared" si="84"/>
        <v>-5.3690851000000004</v>
      </c>
      <c r="AP96" s="16">
        <f t="shared" si="84"/>
        <v>-5.5675581999999997</v>
      </c>
    </row>
    <row r="97" spans="1:42">
      <c r="A97" s="4" t="s">
        <v>43</v>
      </c>
      <c r="B97" s="4">
        <v>0.37437799999999999</v>
      </c>
      <c r="C97" s="4">
        <v>7.0843199999999995E-2</v>
      </c>
      <c r="D97" s="4">
        <v>5.28</v>
      </c>
      <c r="E97" s="4">
        <v>0</v>
      </c>
      <c r="F97" s="4">
        <v>0.23552790000000001</v>
      </c>
      <c r="G97" s="4">
        <v>0.51322809999999996</v>
      </c>
      <c r="I97" s="17" t="s">
        <v>84</v>
      </c>
      <c r="J97" s="17" t="s">
        <v>82</v>
      </c>
      <c r="K97" s="19">
        <v>17</v>
      </c>
      <c r="L97" s="20">
        <f t="shared" si="54"/>
        <v>3.415610978922417E-3</v>
      </c>
      <c r="M97" s="20">
        <f t="shared" si="55"/>
        <v>4.8536009672868387E-3</v>
      </c>
      <c r="N97" s="20">
        <f t="shared" si="56"/>
        <v>4.9535716939759881E-3</v>
      </c>
      <c r="O97" s="20">
        <f t="shared" si="57"/>
        <v>5.6379874167194399E-3</v>
      </c>
      <c r="P97" s="20">
        <f t="shared" si="58"/>
        <v>4.5769673239489019E-3</v>
      </c>
      <c r="Q97" s="20">
        <f t="shared" si="59"/>
        <v>3.862539572821217E-3</v>
      </c>
      <c r="R97" s="20">
        <f t="shared" si="60"/>
        <v>3.9601387248240248E-3</v>
      </c>
      <c r="S97" s="20">
        <f t="shared" si="61"/>
        <v>8.2863463716681546E-3</v>
      </c>
      <c r="T97" s="20">
        <f t="shared" si="62"/>
        <v>5.8922434157372529E-3</v>
      </c>
      <c r="U97" s="20">
        <f t="shared" si="63"/>
        <v>6.4831974927985854E-3</v>
      </c>
      <c r="V97" s="20">
        <f t="shared" si="64"/>
        <v>2.9777766195030675E-3</v>
      </c>
      <c r="W97" s="20">
        <f t="shared" si="65"/>
        <v>4.6475745979556362E-3</v>
      </c>
      <c r="X97" s="20">
        <f t="shared" si="66"/>
        <v>3.8125193360691455E-3</v>
      </c>
      <c r="AA97" s="6" t="s">
        <v>84</v>
      </c>
      <c r="AB97" s="6" t="s">
        <v>82</v>
      </c>
      <c r="AC97" s="8">
        <v>18</v>
      </c>
      <c r="AD97" s="7">
        <f t="shared" ref="AD97:AP97" si="85">AD17+$B$73</f>
        <v>-5.6642408</v>
      </c>
      <c r="AE97" s="7">
        <f t="shared" si="85"/>
        <v>-5.3121568000000003</v>
      </c>
      <c r="AF97" s="7">
        <f t="shared" si="85"/>
        <v>-5.2917187999999999</v>
      </c>
      <c r="AG97" s="7">
        <f t="shared" si="85"/>
        <v>-5.1619580000000003</v>
      </c>
      <c r="AH97" s="7">
        <f t="shared" si="85"/>
        <v>-5.3709794999999998</v>
      </c>
      <c r="AI97" s="7">
        <f t="shared" si="85"/>
        <v>-5.5410487000000002</v>
      </c>
      <c r="AJ97" s="7">
        <f t="shared" si="85"/>
        <v>-5.5160457000000003</v>
      </c>
      <c r="AK97" s="7">
        <f t="shared" si="85"/>
        <v>-4.7755502999999999</v>
      </c>
      <c r="AL97" s="7">
        <f t="shared" si="85"/>
        <v>-5.1177210999999998</v>
      </c>
      <c r="AM97" s="7">
        <f t="shared" si="85"/>
        <v>-5.0218483000000003</v>
      </c>
      <c r="AN97" s="7">
        <f t="shared" si="85"/>
        <v>-5.8016392999999997</v>
      </c>
      <c r="AO97" s="7">
        <f t="shared" si="85"/>
        <v>-5.3556353000000003</v>
      </c>
      <c r="AP97" s="16">
        <f t="shared" si="85"/>
        <v>-5.5541083999999996</v>
      </c>
    </row>
    <row r="98" spans="1:42">
      <c r="A98" s="4" t="s">
        <v>44</v>
      </c>
      <c r="B98" s="4">
        <v>0.38167129999999999</v>
      </c>
      <c r="C98" s="4">
        <v>7.6349399999999998E-2</v>
      </c>
      <c r="D98" s="4">
        <v>5</v>
      </c>
      <c r="E98" s="4">
        <v>0</v>
      </c>
      <c r="F98" s="4">
        <v>0.23202909999999999</v>
      </c>
      <c r="G98" s="4">
        <v>0.53131340000000005</v>
      </c>
      <c r="I98" s="17" t="s">
        <v>84</v>
      </c>
      <c r="J98" s="17" t="s">
        <v>82</v>
      </c>
      <c r="K98" s="19">
        <v>18</v>
      </c>
      <c r="L98" s="20">
        <f t="shared" si="54"/>
        <v>3.4617806289545384E-3</v>
      </c>
      <c r="M98" s="20">
        <f t="shared" si="55"/>
        <v>4.9191605226342264E-3</v>
      </c>
      <c r="N98" s="20">
        <f t="shared" si="56"/>
        <v>5.0204782076856179E-3</v>
      </c>
      <c r="O98" s="20">
        <f t="shared" si="57"/>
        <v>5.7141117602613435E-3</v>
      </c>
      <c r="P98" s="20">
        <f t="shared" si="58"/>
        <v>4.6387989368388491E-3</v>
      </c>
      <c r="Q98" s="20">
        <f t="shared" si="59"/>
        <v>3.9147386498438446E-3</v>
      </c>
      <c r="R98" s="20">
        <f t="shared" si="60"/>
        <v>4.0136541297958947E-3</v>
      </c>
      <c r="S98" s="20">
        <f t="shared" si="61"/>
        <v>8.3980790970850077E-3</v>
      </c>
      <c r="T98" s="20">
        <f t="shared" si="62"/>
        <v>5.9717904947464628E-3</v>
      </c>
      <c r="U98" s="20">
        <f t="shared" si="63"/>
        <v>6.5706964525824359E-3</v>
      </c>
      <c r="V98" s="20">
        <f t="shared" si="64"/>
        <v>3.0180368822153377E-3</v>
      </c>
      <c r="W98" s="20">
        <f t="shared" si="65"/>
        <v>4.7103578208253262E-3</v>
      </c>
      <c r="X98" s="20">
        <f t="shared" si="66"/>
        <v>3.8640437354960501E-3</v>
      </c>
      <c r="AA98" s="6" t="s">
        <v>84</v>
      </c>
      <c r="AB98" s="6" t="s">
        <v>82</v>
      </c>
      <c r="AC98" s="8">
        <v>19</v>
      </c>
      <c r="AD98" s="7">
        <f t="shared" ref="AD98:AP98" si="86">AD18+$B$73</f>
        <v>-5.4541433000000001</v>
      </c>
      <c r="AE98" s="7">
        <f t="shared" si="86"/>
        <v>-5.1020593000000005</v>
      </c>
      <c r="AF98" s="7">
        <f t="shared" si="86"/>
        <v>-5.0816213000000001</v>
      </c>
      <c r="AG98" s="7">
        <f t="shared" si="86"/>
        <v>-4.9518605000000004</v>
      </c>
      <c r="AH98" s="7">
        <f t="shared" si="86"/>
        <v>-5.160882</v>
      </c>
      <c r="AI98" s="7">
        <f t="shared" si="86"/>
        <v>-5.3309512000000003</v>
      </c>
      <c r="AJ98" s="7">
        <f t="shared" si="86"/>
        <v>-5.3059482000000004</v>
      </c>
      <c r="AK98" s="7">
        <f t="shared" si="86"/>
        <v>-4.5654528000000001</v>
      </c>
      <c r="AL98" s="7">
        <f t="shared" si="86"/>
        <v>-4.9076236</v>
      </c>
      <c r="AM98" s="7">
        <f t="shared" si="86"/>
        <v>-4.8117508000000004</v>
      </c>
      <c r="AN98" s="7">
        <f t="shared" si="86"/>
        <v>-5.5915417999999999</v>
      </c>
      <c r="AO98" s="7">
        <f t="shared" si="86"/>
        <v>-5.1455378000000005</v>
      </c>
      <c r="AP98" s="16">
        <f t="shared" si="86"/>
        <v>-5.3440108999999998</v>
      </c>
    </row>
    <row r="99" spans="1:42">
      <c r="A99" s="4" t="s">
        <v>45</v>
      </c>
      <c r="B99" s="4">
        <v>0.24552209999999999</v>
      </c>
      <c r="C99" s="4">
        <v>7.5624899999999995E-2</v>
      </c>
      <c r="D99" s="4">
        <v>3.25</v>
      </c>
      <c r="E99" s="4">
        <v>1E-3</v>
      </c>
      <c r="F99" s="4">
        <v>9.7299999999999998E-2</v>
      </c>
      <c r="G99" s="4">
        <v>0.39374409999999999</v>
      </c>
      <c r="I99" s="17" t="s">
        <v>84</v>
      </c>
      <c r="J99" s="17" t="s">
        <v>82</v>
      </c>
      <c r="K99" s="19">
        <v>19</v>
      </c>
      <c r="L99" s="20">
        <f t="shared" si="54"/>
        <v>4.2694137068811011E-3</v>
      </c>
      <c r="M99" s="20">
        <f t="shared" si="55"/>
        <v>6.0657704149996465E-3</v>
      </c>
      <c r="N99" s="20">
        <f t="shared" si="56"/>
        <v>6.1906312872293395E-3</v>
      </c>
      <c r="O99" s="20">
        <f t="shared" si="57"/>
        <v>7.0453655227887754E-3</v>
      </c>
      <c r="P99" s="20">
        <f t="shared" si="58"/>
        <v>5.7202458924163879E-3</v>
      </c>
      <c r="Q99" s="20">
        <f t="shared" si="59"/>
        <v>4.8277919592921463E-3</v>
      </c>
      <c r="R99" s="20">
        <f t="shared" si="60"/>
        <v>4.9497209323769919E-3</v>
      </c>
      <c r="S99" s="20">
        <f t="shared" si="61"/>
        <v>1.0351405541120601E-2</v>
      </c>
      <c r="T99" s="20">
        <f t="shared" si="62"/>
        <v>7.3628566691352473E-3</v>
      </c>
      <c r="U99" s="20">
        <f t="shared" si="63"/>
        <v>8.1007073988520976E-3</v>
      </c>
      <c r="V99" s="20">
        <f t="shared" si="64"/>
        <v>3.7223371349336836E-3</v>
      </c>
      <c r="W99" s="20">
        <f t="shared" si="65"/>
        <v>5.8084389633307277E-3</v>
      </c>
      <c r="X99" s="20">
        <f t="shared" si="66"/>
        <v>4.765301372047507E-3</v>
      </c>
      <c r="AA99" s="6" t="s">
        <v>84</v>
      </c>
      <c r="AB99" s="7" t="s">
        <v>82</v>
      </c>
      <c r="AC99" s="8">
        <v>20</v>
      </c>
      <c r="AD99" s="7">
        <f t="shared" ref="AD99:AP99" si="87">AD19+$B$73</f>
        <v>-5.7480251999999998</v>
      </c>
      <c r="AE99" s="7">
        <f t="shared" si="87"/>
        <v>-5.3959412000000002</v>
      </c>
      <c r="AF99" s="7">
        <f t="shared" si="87"/>
        <v>-5.3755031999999998</v>
      </c>
      <c r="AG99" s="7">
        <f t="shared" si="87"/>
        <v>-5.2457424000000001</v>
      </c>
      <c r="AH99" s="7">
        <f t="shared" si="87"/>
        <v>-5.4547638999999997</v>
      </c>
      <c r="AI99" s="7">
        <f t="shared" si="87"/>
        <v>-5.6248331</v>
      </c>
      <c r="AJ99" s="7">
        <f t="shared" si="87"/>
        <v>-5.5998301000000001</v>
      </c>
      <c r="AK99" s="7">
        <f t="shared" si="87"/>
        <v>-4.8593347000000007</v>
      </c>
      <c r="AL99" s="7">
        <f t="shared" si="87"/>
        <v>-5.2015054999999997</v>
      </c>
      <c r="AM99" s="7">
        <f t="shared" si="87"/>
        <v>-5.1056327000000001</v>
      </c>
      <c r="AN99" s="7">
        <f t="shared" si="87"/>
        <v>-5.8854236999999996</v>
      </c>
      <c r="AO99" s="7">
        <f t="shared" si="87"/>
        <v>-5.4394197000000002</v>
      </c>
      <c r="AP99" s="16">
        <f t="shared" si="87"/>
        <v>-5.6378927999999995</v>
      </c>
    </row>
    <row r="100" spans="1:42">
      <c r="A100" s="4" t="s">
        <v>46</v>
      </c>
      <c r="B100" s="4">
        <v>7.8435699999999997E-2</v>
      </c>
      <c r="C100" s="4">
        <v>7.9360600000000003E-2</v>
      </c>
      <c r="D100" s="4">
        <v>0.99</v>
      </c>
      <c r="E100" s="4">
        <v>0.32300000000000001</v>
      </c>
      <c r="F100" s="4">
        <v>-7.7108300000000005E-2</v>
      </c>
      <c r="G100" s="4">
        <v>0.23397960000000001</v>
      </c>
      <c r="I100" s="17" t="s">
        <v>84</v>
      </c>
      <c r="J100" s="18" t="s">
        <v>82</v>
      </c>
      <c r="K100" s="19">
        <v>20</v>
      </c>
      <c r="L100" s="20">
        <f t="shared" si="54"/>
        <v>3.1839980563650007E-3</v>
      </c>
      <c r="M100" s="20">
        <f t="shared" si="55"/>
        <v>4.5246981911969478E-3</v>
      </c>
      <c r="N100" s="20">
        <f t="shared" si="56"/>
        <v>4.6179100628920746E-3</v>
      </c>
      <c r="O100" s="20">
        <f t="shared" si="57"/>
        <v>5.2560704911046516E-3</v>
      </c>
      <c r="P100" s="20">
        <f t="shared" si="58"/>
        <v>4.2667705735640795E-3</v>
      </c>
      <c r="Q100" s="20">
        <f t="shared" si="59"/>
        <v>3.6006749043710588E-3</v>
      </c>
      <c r="R100" s="20">
        <f t="shared" si="60"/>
        <v>3.6916694322871291E-3</v>
      </c>
      <c r="S100" s="20">
        <f t="shared" si="61"/>
        <v>7.7257216139292291E-3</v>
      </c>
      <c r="T100" s="20">
        <f t="shared" si="62"/>
        <v>5.4931504669169101E-3</v>
      </c>
      <c r="U100" s="20">
        <f t="shared" si="63"/>
        <v>6.0441989290028449E-3</v>
      </c>
      <c r="V100" s="20">
        <f t="shared" si="64"/>
        <v>2.7758120968154661E-3</v>
      </c>
      <c r="W100" s="20">
        <f t="shared" si="65"/>
        <v>4.3326029101238639E-3</v>
      </c>
      <c r="X100" s="20">
        <f t="shared" si="66"/>
        <v>3.5540398158337666E-3</v>
      </c>
      <c r="Z100" s="11"/>
      <c r="AA100" s="6" t="s">
        <v>84</v>
      </c>
      <c r="AB100" s="7" t="s">
        <v>82</v>
      </c>
      <c r="AC100" s="8">
        <v>21</v>
      </c>
      <c r="AD100" s="7">
        <f t="shared" ref="AD100:AP100" si="88">AD20+$B$73</f>
        <v>-5.3883105999999996</v>
      </c>
      <c r="AE100" s="7">
        <f t="shared" si="88"/>
        <v>-5.0362266</v>
      </c>
      <c r="AF100" s="7">
        <f t="shared" si="88"/>
        <v>-5.0157885999999996</v>
      </c>
      <c r="AG100" s="7">
        <f t="shared" si="88"/>
        <v>-4.8860277999999999</v>
      </c>
      <c r="AH100" s="7">
        <f t="shared" si="88"/>
        <v>-5.0950492999999994</v>
      </c>
      <c r="AI100" s="7">
        <f t="shared" si="88"/>
        <v>-5.2651184999999998</v>
      </c>
      <c r="AJ100" s="7">
        <f t="shared" si="88"/>
        <v>-5.2401154999999999</v>
      </c>
      <c r="AK100" s="7">
        <f t="shared" si="88"/>
        <v>-4.4996201000000005</v>
      </c>
      <c r="AL100" s="7">
        <f t="shared" si="88"/>
        <v>-4.8417908999999995</v>
      </c>
      <c r="AM100" s="7">
        <f t="shared" si="88"/>
        <v>-4.7459180999999999</v>
      </c>
      <c r="AN100" s="7">
        <f t="shared" si="88"/>
        <v>-5.5257090999999994</v>
      </c>
      <c r="AO100" s="7">
        <f t="shared" si="88"/>
        <v>-5.0797051</v>
      </c>
      <c r="AP100" s="16">
        <f t="shared" si="88"/>
        <v>-5.2781781999999993</v>
      </c>
    </row>
    <row r="101" spans="1:42">
      <c r="A101" s="4" t="s">
        <v>47</v>
      </c>
      <c r="B101" s="4">
        <v>0.1190478</v>
      </c>
      <c r="C101" s="4">
        <v>7.7186099999999994E-2</v>
      </c>
      <c r="D101" s="4">
        <v>1.54</v>
      </c>
      <c r="E101" s="4">
        <v>0.123</v>
      </c>
      <c r="F101" s="4">
        <v>-3.2234199999999998E-2</v>
      </c>
      <c r="G101" s="4">
        <v>0.27032980000000001</v>
      </c>
      <c r="I101" s="17" t="s">
        <v>84</v>
      </c>
      <c r="J101" s="18" t="s">
        <v>82</v>
      </c>
      <c r="K101" s="19">
        <v>21</v>
      </c>
      <c r="L101" s="20">
        <f t="shared" si="54"/>
        <v>4.5592775278228094E-3</v>
      </c>
      <c r="M101" s="20">
        <f t="shared" si="55"/>
        <v>6.4772000818476482E-3</v>
      </c>
      <c r="N101" s="20">
        <f t="shared" si="56"/>
        <v>6.6105020704013825E-3</v>
      </c>
      <c r="O101" s="20">
        <f t="shared" si="57"/>
        <v>7.5229897041234114E-3</v>
      </c>
      <c r="P101" s="20">
        <f t="shared" si="58"/>
        <v>6.1083107926323838E-3</v>
      </c>
      <c r="Q101" s="20">
        <f t="shared" si="59"/>
        <v>5.1554681981657103E-3</v>
      </c>
      <c r="R101" s="20">
        <f t="shared" si="60"/>
        <v>5.2856509939394961E-3</v>
      </c>
      <c r="S101" s="20">
        <f t="shared" si="61"/>
        <v>1.1051919572325241E-2</v>
      </c>
      <c r="T101" s="20">
        <f t="shared" si="62"/>
        <v>7.8619199385702755E-3</v>
      </c>
      <c r="U101" s="20">
        <f t="shared" si="63"/>
        <v>8.6495671404198948E-3</v>
      </c>
      <c r="V101" s="20">
        <f t="shared" si="64"/>
        <v>3.9751319979252249E-3</v>
      </c>
      <c r="W101" s="20">
        <f t="shared" si="65"/>
        <v>6.2024683999346072E-3</v>
      </c>
      <c r="X101" s="20">
        <f t="shared" si="66"/>
        <v>5.0887469756892177E-3</v>
      </c>
      <c r="Z101" s="11"/>
      <c r="AA101" s="6" t="s">
        <v>84</v>
      </c>
      <c r="AB101" s="7" t="s">
        <v>82</v>
      </c>
      <c r="AC101" s="8">
        <v>22</v>
      </c>
      <c r="AD101" s="7">
        <f t="shared" ref="AD101:AP101" si="89">AD21+$B$73</f>
        <v>-5.4707786999999994</v>
      </c>
      <c r="AE101" s="7">
        <f t="shared" si="89"/>
        <v>-5.1186946999999998</v>
      </c>
      <c r="AF101" s="7">
        <f t="shared" si="89"/>
        <v>-5.0982566999999994</v>
      </c>
      <c r="AG101" s="7">
        <f t="shared" si="89"/>
        <v>-4.9684958999999997</v>
      </c>
      <c r="AH101" s="7">
        <f t="shared" si="89"/>
        <v>-5.1775173999999993</v>
      </c>
      <c r="AI101" s="7">
        <f t="shared" si="89"/>
        <v>-5.3475865999999996</v>
      </c>
      <c r="AJ101" s="7">
        <f t="shared" si="89"/>
        <v>-5.3225835999999997</v>
      </c>
      <c r="AK101" s="7">
        <f t="shared" si="89"/>
        <v>-4.5820882000000003</v>
      </c>
      <c r="AL101" s="7">
        <f t="shared" si="89"/>
        <v>-4.9242589999999993</v>
      </c>
      <c r="AM101" s="7">
        <f t="shared" si="89"/>
        <v>-4.8283861999999997</v>
      </c>
      <c r="AN101" s="7">
        <f t="shared" si="89"/>
        <v>-5.6081771999999992</v>
      </c>
      <c r="AO101" s="7">
        <f t="shared" si="89"/>
        <v>-5.1621731999999998</v>
      </c>
      <c r="AP101" s="16">
        <f t="shared" si="89"/>
        <v>-5.3606462999999991</v>
      </c>
    </row>
    <row r="102" spans="1:42">
      <c r="A102" s="4" t="s">
        <v>48</v>
      </c>
      <c r="B102" s="4">
        <v>1.35704E-2</v>
      </c>
      <c r="C102" s="4">
        <v>8.1367400000000006E-2</v>
      </c>
      <c r="D102" s="4">
        <v>0.17</v>
      </c>
      <c r="E102" s="4">
        <v>0.86799999999999999</v>
      </c>
      <c r="F102" s="4">
        <v>-0.1459068</v>
      </c>
      <c r="G102" s="4">
        <v>0.17304749999999999</v>
      </c>
      <c r="I102" s="17" t="s">
        <v>84</v>
      </c>
      <c r="J102" s="18" t="s">
        <v>82</v>
      </c>
      <c r="K102" s="19">
        <v>22</v>
      </c>
      <c r="L102" s="20">
        <f t="shared" si="54"/>
        <v>4.1991254673752979E-3</v>
      </c>
      <c r="M102" s="20">
        <f t="shared" si="55"/>
        <v>5.9659964895994264E-3</v>
      </c>
      <c r="N102" s="20">
        <f t="shared" si="56"/>
        <v>6.0888098113319666E-3</v>
      </c>
      <c r="O102" s="20">
        <f t="shared" si="57"/>
        <v>6.9295343048188631E-3</v>
      </c>
      <c r="P102" s="20">
        <f t="shared" si="58"/>
        <v>5.6261394157705816E-3</v>
      </c>
      <c r="Q102" s="20">
        <f t="shared" si="59"/>
        <v>4.7483328292577363E-3</v>
      </c>
      <c r="R102" s="20">
        <f t="shared" si="60"/>
        <v>4.8682598919955909E-3</v>
      </c>
      <c r="S102" s="20">
        <f t="shared" si="61"/>
        <v>1.0181496572954618E-2</v>
      </c>
      <c r="T102" s="20">
        <f t="shared" si="62"/>
        <v>7.2418245299653234E-3</v>
      </c>
      <c r="U102" s="20">
        <f t="shared" si="63"/>
        <v>7.9675945690723029E-3</v>
      </c>
      <c r="V102" s="20">
        <f t="shared" si="64"/>
        <v>3.6610390515511549E-3</v>
      </c>
      <c r="W102" s="20">
        <f t="shared" si="65"/>
        <v>5.7128857211587612E-3</v>
      </c>
      <c r="X102" s="20">
        <f t="shared" si="66"/>
        <v>4.6868683467737463E-3</v>
      </c>
      <c r="Z102" s="11"/>
      <c r="AA102" s="6" t="s">
        <v>84</v>
      </c>
      <c r="AB102" s="7" t="s">
        <v>82</v>
      </c>
      <c r="AC102" s="8">
        <v>23</v>
      </c>
      <c r="AD102" s="7">
        <f t="shared" ref="AD102:AP102" si="90">AD22+$B$73</f>
        <v>-5.6078095999999995</v>
      </c>
      <c r="AE102" s="7">
        <f t="shared" si="90"/>
        <v>-5.2557255999999999</v>
      </c>
      <c r="AF102" s="7">
        <f t="shared" si="90"/>
        <v>-5.2352875999999995</v>
      </c>
      <c r="AG102" s="7">
        <f t="shared" si="90"/>
        <v>-5.1055267999999998</v>
      </c>
      <c r="AH102" s="7">
        <f t="shared" si="90"/>
        <v>-5.3145482999999993</v>
      </c>
      <c r="AI102" s="7">
        <f t="shared" si="90"/>
        <v>-5.4846174999999997</v>
      </c>
      <c r="AJ102" s="7">
        <f t="shared" si="90"/>
        <v>-5.4596144999999998</v>
      </c>
      <c r="AK102" s="7">
        <f t="shared" si="90"/>
        <v>-4.7191190999999995</v>
      </c>
      <c r="AL102" s="7">
        <f t="shared" si="90"/>
        <v>-5.0612898999999993</v>
      </c>
      <c r="AM102" s="7">
        <f t="shared" si="90"/>
        <v>-4.9654170999999998</v>
      </c>
      <c r="AN102" s="7">
        <f t="shared" si="90"/>
        <v>-5.7452080999999993</v>
      </c>
      <c r="AO102" s="7">
        <f t="shared" si="90"/>
        <v>-5.2992040999999999</v>
      </c>
      <c r="AP102" s="16">
        <f t="shared" si="90"/>
        <v>-5.4976771999999992</v>
      </c>
    </row>
    <row r="103" spans="1:42">
      <c r="A103" s="4" t="s">
        <v>49</v>
      </c>
      <c r="B103" s="4">
        <v>-7.8339800000000001E-2</v>
      </c>
      <c r="C103" s="4">
        <v>9.1361800000000007E-2</v>
      </c>
      <c r="D103" s="4">
        <v>-0.86</v>
      </c>
      <c r="E103" s="4">
        <v>0.39100000000000001</v>
      </c>
      <c r="F103" s="4">
        <v>-0.25740570000000002</v>
      </c>
      <c r="G103" s="4">
        <v>0.1007261</v>
      </c>
      <c r="I103" s="17" t="s">
        <v>84</v>
      </c>
      <c r="J103" s="18" t="s">
        <v>82</v>
      </c>
      <c r="K103" s="19">
        <v>23</v>
      </c>
      <c r="L103" s="20">
        <f t="shared" si="54"/>
        <v>3.6623826350337075E-3</v>
      </c>
      <c r="M103" s="20">
        <f t="shared" si="55"/>
        <v>5.2039947572594053E-3</v>
      </c>
      <c r="N103" s="20">
        <f t="shared" si="56"/>
        <v>5.311163477491207E-3</v>
      </c>
      <c r="O103" s="20">
        <f t="shared" si="57"/>
        <v>6.0448371127610123E-3</v>
      </c>
      <c r="P103" s="20">
        <f t="shared" si="58"/>
        <v>4.9074391903764468E-3</v>
      </c>
      <c r="Q103" s="20">
        <f t="shared" si="59"/>
        <v>4.1415341929870678E-3</v>
      </c>
      <c r="R103" s="20">
        <f t="shared" si="60"/>
        <v>4.246168061800509E-3</v>
      </c>
      <c r="S103" s="20">
        <f t="shared" si="61"/>
        <v>8.8834603543793984E-3</v>
      </c>
      <c r="T103" s="20">
        <f t="shared" si="62"/>
        <v>6.3173829021969906E-3</v>
      </c>
      <c r="U103" s="20">
        <f t="shared" si="63"/>
        <v>6.9508277418275271E-3</v>
      </c>
      <c r="V103" s="20">
        <f t="shared" si="64"/>
        <v>3.1929660185100145E-3</v>
      </c>
      <c r="W103" s="20">
        <f t="shared" si="65"/>
        <v>4.983131847485521E-3</v>
      </c>
      <c r="X103" s="20">
        <f t="shared" si="66"/>
        <v>4.087908330180026E-3</v>
      </c>
      <c r="Z103" s="11"/>
      <c r="AA103" s="6" t="s">
        <v>84</v>
      </c>
      <c r="AB103" s="7" t="s">
        <v>82</v>
      </c>
      <c r="AC103" s="8">
        <v>24</v>
      </c>
      <c r="AD103" s="7">
        <f t="shared" ref="AD103:AP103" si="91">AD23+$B$73</f>
        <v>-5.6546509</v>
      </c>
      <c r="AE103" s="7">
        <f t="shared" si="91"/>
        <v>-5.3025669000000004</v>
      </c>
      <c r="AF103" s="7">
        <f t="shared" si="91"/>
        <v>-5.2821289</v>
      </c>
      <c r="AG103" s="7">
        <f t="shared" si="91"/>
        <v>-5.1523681000000003</v>
      </c>
      <c r="AH103" s="7">
        <f t="shared" si="91"/>
        <v>-5.3613895999999999</v>
      </c>
      <c r="AI103" s="7">
        <f t="shared" si="91"/>
        <v>-5.5314588000000002</v>
      </c>
      <c r="AJ103" s="7">
        <f t="shared" si="91"/>
        <v>-5.5064558000000003</v>
      </c>
      <c r="AK103" s="7">
        <f t="shared" si="91"/>
        <v>-4.7659604</v>
      </c>
      <c r="AL103" s="7">
        <f t="shared" si="91"/>
        <v>-5.1081311999999999</v>
      </c>
      <c r="AM103" s="7">
        <f t="shared" si="91"/>
        <v>-5.0122584000000003</v>
      </c>
      <c r="AN103" s="7">
        <f t="shared" si="91"/>
        <v>-5.7920493999999998</v>
      </c>
      <c r="AO103" s="7">
        <f t="shared" si="91"/>
        <v>-5.3460454000000004</v>
      </c>
      <c r="AP103" s="16">
        <f t="shared" si="91"/>
        <v>-5.5445184999999997</v>
      </c>
    </row>
    <row r="104" spans="1:42">
      <c r="A104" s="4" t="s">
        <v>50</v>
      </c>
      <c r="B104" s="4">
        <v>-0.17454430000000001</v>
      </c>
      <c r="C104" s="4">
        <v>9.21622E-2</v>
      </c>
      <c r="D104" s="4">
        <v>-1.89</v>
      </c>
      <c r="E104" s="4">
        <v>5.8000000000000003E-2</v>
      </c>
      <c r="F104" s="4">
        <v>-0.35517880000000002</v>
      </c>
      <c r="G104" s="4">
        <v>6.0901999999999996E-3</v>
      </c>
      <c r="I104" s="17" t="s">
        <v>84</v>
      </c>
      <c r="J104" s="18" t="s">
        <v>82</v>
      </c>
      <c r="K104" s="19">
        <v>24</v>
      </c>
      <c r="L104" s="20">
        <f t="shared" si="54"/>
        <v>3.4950802258524208E-3</v>
      </c>
      <c r="M104" s="20">
        <f t="shared" si="55"/>
        <v>4.9664441891828261E-3</v>
      </c>
      <c r="N104" s="20">
        <f t="shared" si="56"/>
        <v>5.0687332881273403E-3</v>
      </c>
      <c r="O104" s="20">
        <f t="shared" si="57"/>
        <v>5.7690145937452798E-3</v>
      </c>
      <c r="P104" s="20">
        <f t="shared" si="58"/>
        <v>4.68339403407971E-3</v>
      </c>
      <c r="Q104" s="20">
        <f t="shared" si="59"/>
        <v>3.952386741233601E-3</v>
      </c>
      <c r="R104" s="20">
        <f t="shared" si="60"/>
        <v>4.0522515665643898E-3</v>
      </c>
      <c r="S104" s="20">
        <f t="shared" si="61"/>
        <v>8.4786611415917368E-3</v>
      </c>
      <c r="T104" s="20">
        <f t="shared" si="62"/>
        <v>6.0291617240470236E-3</v>
      </c>
      <c r="U104" s="20">
        <f t="shared" si="63"/>
        <v>6.6338023339727109E-3</v>
      </c>
      <c r="V104" s="20">
        <f t="shared" si="64"/>
        <v>3.0470745148701273E-3</v>
      </c>
      <c r="W104" s="20">
        <f t="shared" si="65"/>
        <v>4.7556392150051646E-3</v>
      </c>
      <c r="X104" s="20">
        <f t="shared" si="66"/>
        <v>3.9012052436178338E-3</v>
      </c>
      <c r="Z104" s="11"/>
      <c r="AA104" s="6" t="s">
        <v>84</v>
      </c>
      <c r="AB104" s="7" t="s">
        <v>82</v>
      </c>
      <c r="AC104" s="8">
        <v>25</v>
      </c>
      <c r="AD104" s="7">
        <f t="shared" ref="AD104:AP104" si="92">AD24+$B$73</f>
        <v>-5.382587</v>
      </c>
      <c r="AE104" s="7">
        <f t="shared" si="92"/>
        <v>-5.0305030000000004</v>
      </c>
      <c r="AF104" s="7">
        <f t="shared" si="92"/>
        <v>-5.010065</v>
      </c>
      <c r="AG104" s="7">
        <f t="shared" si="92"/>
        <v>-4.8803042000000003</v>
      </c>
      <c r="AH104" s="7">
        <f t="shared" si="92"/>
        <v>-5.0893256999999998</v>
      </c>
      <c r="AI104" s="7">
        <f t="shared" si="92"/>
        <v>-5.2593949000000002</v>
      </c>
      <c r="AJ104" s="7">
        <f t="shared" si="92"/>
        <v>-5.2343919000000003</v>
      </c>
      <c r="AK104" s="7">
        <f t="shared" si="92"/>
        <v>-4.4938965000000008</v>
      </c>
      <c r="AL104" s="7">
        <f t="shared" si="92"/>
        <v>-4.8360672999999998</v>
      </c>
      <c r="AM104" s="7">
        <f t="shared" si="92"/>
        <v>-4.7401945000000003</v>
      </c>
      <c r="AN104" s="7">
        <f t="shared" si="92"/>
        <v>-5.5199854999999998</v>
      </c>
      <c r="AO104" s="7">
        <f t="shared" si="92"/>
        <v>-5.0739815000000004</v>
      </c>
      <c r="AP104" s="16">
        <f t="shared" si="92"/>
        <v>-5.2724545999999997</v>
      </c>
    </row>
    <row r="105" spans="1:42">
      <c r="A105" s="4" t="s">
        <v>51</v>
      </c>
      <c r="B105" s="4">
        <v>-0.3573692</v>
      </c>
      <c r="C105" s="4">
        <v>0.1002193</v>
      </c>
      <c r="D105" s="4">
        <v>-3.57</v>
      </c>
      <c r="E105" s="4">
        <v>0</v>
      </c>
      <c r="F105" s="4">
        <v>-0.55379540000000005</v>
      </c>
      <c r="G105" s="4">
        <v>-0.1609429</v>
      </c>
      <c r="I105" s="17" t="s">
        <v>84</v>
      </c>
      <c r="J105" s="18" t="s">
        <v>82</v>
      </c>
      <c r="K105" s="19">
        <v>25</v>
      </c>
      <c r="L105" s="20">
        <f t="shared" si="54"/>
        <v>4.5853879222578428E-3</v>
      </c>
      <c r="M105" s="20">
        <f t="shared" si="55"/>
        <v>6.5142584464939965E-3</v>
      </c>
      <c r="N105" s="20">
        <f t="shared" si="56"/>
        <v>6.6483205707699314E-3</v>
      </c>
      <c r="O105" s="20">
        <f t="shared" si="57"/>
        <v>7.5660088006632865E-3</v>
      </c>
      <c r="P105" s="20">
        <f t="shared" si="58"/>
        <v>6.1432650870398868E-3</v>
      </c>
      <c r="Q105" s="20">
        <f t="shared" si="59"/>
        <v>5.1849840566856008E-3</v>
      </c>
      <c r="R105" s="20">
        <f t="shared" si="60"/>
        <v>5.3159101900335463E-3</v>
      </c>
      <c r="S105" s="20">
        <f t="shared" si="61"/>
        <v>1.1115006454523089E-2</v>
      </c>
      <c r="T105" s="20">
        <f t="shared" si="62"/>
        <v>7.9068695055371629E-3</v>
      </c>
      <c r="U105" s="20">
        <f t="shared" si="63"/>
        <v>8.6990004281586441E-3</v>
      </c>
      <c r="V105" s="20">
        <f t="shared" si="64"/>
        <v>3.997903749553066E-3</v>
      </c>
      <c r="W105" s="20">
        <f t="shared" si="65"/>
        <v>6.237959824574096E-3</v>
      </c>
      <c r="X105" s="20">
        <f t="shared" si="66"/>
        <v>5.1178818214777507E-3</v>
      </c>
      <c r="Z105" s="11"/>
      <c r="AA105" s="6" t="s">
        <v>84</v>
      </c>
      <c r="AB105" s="7" t="s">
        <v>82</v>
      </c>
      <c r="AC105" s="8">
        <v>26</v>
      </c>
      <c r="AD105" s="7">
        <f t="shared" ref="AD105:AP105" si="93">AD25+$B$73</f>
        <v>-5.8958331999999993</v>
      </c>
      <c r="AE105" s="7">
        <f t="shared" si="93"/>
        <v>-5.5437491999999997</v>
      </c>
      <c r="AF105" s="7">
        <f t="shared" si="93"/>
        <v>-5.5233111999999993</v>
      </c>
      <c r="AG105" s="7">
        <f t="shared" si="93"/>
        <v>-5.3935503999999996</v>
      </c>
      <c r="AH105" s="7">
        <f t="shared" si="93"/>
        <v>-5.6025718999999992</v>
      </c>
      <c r="AI105" s="7">
        <f t="shared" si="93"/>
        <v>-5.7726410999999995</v>
      </c>
      <c r="AJ105" s="7">
        <f t="shared" si="93"/>
        <v>-5.7476380999999996</v>
      </c>
      <c r="AK105" s="7">
        <f t="shared" si="93"/>
        <v>-5.0071427000000002</v>
      </c>
      <c r="AL105" s="7">
        <f t="shared" si="93"/>
        <v>-5.3493134999999992</v>
      </c>
      <c r="AM105" s="7">
        <f t="shared" si="93"/>
        <v>-5.2534406999999996</v>
      </c>
      <c r="AN105" s="7">
        <f t="shared" si="93"/>
        <v>-6.0332316999999991</v>
      </c>
      <c r="AO105" s="7">
        <f t="shared" si="93"/>
        <v>-5.5872276999999997</v>
      </c>
      <c r="AP105" s="16">
        <f t="shared" si="93"/>
        <v>-5.785700799999999</v>
      </c>
    </row>
    <row r="106" spans="1:42">
      <c r="A106" s="4" t="s">
        <v>52</v>
      </c>
      <c r="B106" s="4">
        <v>-0.39150059999999998</v>
      </c>
      <c r="C106" s="4">
        <v>9.2453900000000006E-2</v>
      </c>
      <c r="D106" s="4">
        <v>-4.2300000000000004</v>
      </c>
      <c r="E106" s="4">
        <v>0</v>
      </c>
      <c r="F106" s="4">
        <v>-0.57270699999999997</v>
      </c>
      <c r="G106" s="4">
        <v>-0.21029429999999999</v>
      </c>
      <c r="I106" s="17" t="s">
        <v>84</v>
      </c>
      <c r="J106" s="18" t="s">
        <v>82</v>
      </c>
      <c r="K106" s="19">
        <v>26</v>
      </c>
      <c r="L106" s="20">
        <f t="shared" si="54"/>
        <v>2.7471065970106935E-3</v>
      </c>
      <c r="M106" s="20">
        <f t="shared" si="55"/>
        <v>3.9042017422416366E-3</v>
      </c>
      <c r="N106" s="20">
        <f t="shared" si="56"/>
        <v>3.9846564160384169E-3</v>
      </c>
      <c r="O106" s="20">
        <f t="shared" si="57"/>
        <v>4.5355042573132333E-3</v>
      </c>
      <c r="P106" s="20">
        <f t="shared" si="58"/>
        <v>3.6815800601469667E-3</v>
      </c>
      <c r="Q106" s="20">
        <f t="shared" si="59"/>
        <v>3.1066980062592064E-3</v>
      </c>
      <c r="R106" s="20">
        <f t="shared" si="60"/>
        <v>3.1852288593631813E-3</v>
      </c>
      <c r="S106" s="20">
        <f t="shared" si="61"/>
        <v>6.667712650970721E-3</v>
      </c>
      <c r="T106" s="20">
        <f t="shared" si="62"/>
        <v>4.7401593963862501E-3</v>
      </c>
      <c r="U106" s="20">
        <f t="shared" si="63"/>
        <v>5.2158679681278391E-3</v>
      </c>
      <c r="V106" s="20">
        <f t="shared" si="64"/>
        <v>2.3948627172346044E-3</v>
      </c>
      <c r="W106" s="20">
        <f t="shared" si="65"/>
        <v>3.7384003144095733E-3</v>
      </c>
      <c r="X106" s="20">
        <f t="shared" si="66"/>
        <v>3.0664509842579721E-3</v>
      </c>
      <c r="Z106" s="11"/>
      <c r="AA106" s="6" t="s">
        <v>84</v>
      </c>
      <c r="AB106" s="7" t="s">
        <v>82</v>
      </c>
      <c r="AC106" s="8">
        <v>27</v>
      </c>
      <c r="AD106" s="7">
        <f t="shared" ref="AD106:AP106" si="94">AD26+$B$73</f>
        <v>-5.3916734000000002</v>
      </c>
      <c r="AE106" s="7">
        <f t="shared" si="94"/>
        <v>-5.0395894000000006</v>
      </c>
      <c r="AF106" s="7">
        <f t="shared" si="94"/>
        <v>-5.0191514000000002</v>
      </c>
      <c r="AG106" s="7">
        <f t="shared" si="94"/>
        <v>-4.8893906000000005</v>
      </c>
      <c r="AH106" s="7">
        <f t="shared" si="94"/>
        <v>-5.0984121</v>
      </c>
      <c r="AI106" s="7">
        <f t="shared" si="94"/>
        <v>-5.2684813000000004</v>
      </c>
      <c r="AJ106" s="7">
        <f t="shared" si="94"/>
        <v>-5.2434783000000005</v>
      </c>
      <c r="AK106" s="7">
        <f t="shared" si="94"/>
        <v>-4.5029829000000001</v>
      </c>
      <c r="AL106" s="7">
        <f t="shared" si="94"/>
        <v>-4.8451537</v>
      </c>
      <c r="AM106" s="7">
        <f t="shared" si="94"/>
        <v>-4.7492809000000005</v>
      </c>
      <c r="AN106" s="7">
        <f t="shared" si="94"/>
        <v>-5.5290718999999999</v>
      </c>
      <c r="AO106" s="7">
        <f t="shared" si="94"/>
        <v>-5.0830679000000005</v>
      </c>
      <c r="AP106" s="16">
        <f t="shared" si="94"/>
        <v>-5.2815409999999998</v>
      </c>
    </row>
    <row r="107" spans="1:42">
      <c r="A107" s="4" t="s">
        <v>53</v>
      </c>
      <c r="B107" s="4">
        <v>-0.4772266</v>
      </c>
      <c r="C107" s="4">
        <v>9.9169400000000005E-2</v>
      </c>
      <c r="D107" s="4">
        <v>-4.8099999999999996</v>
      </c>
      <c r="E107" s="4">
        <v>0</v>
      </c>
      <c r="F107" s="4">
        <v>-0.67159500000000005</v>
      </c>
      <c r="G107" s="4">
        <v>-0.2828582</v>
      </c>
      <c r="I107" s="17" t="s">
        <v>84</v>
      </c>
      <c r="J107" s="18" t="s">
        <v>82</v>
      </c>
      <c r="K107" s="19">
        <v>27</v>
      </c>
      <c r="L107" s="20">
        <f t="shared" si="54"/>
        <v>4.5440060626051135E-3</v>
      </c>
      <c r="M107" s="20">
        <f t="shared" si="55"/>
        <v>6.4555251723376981E-3</v>
      </c>
      <c r="N107" s="20">
        <f t="shared" si="56"/>
        <v>6.5883825550129638E-3</v>
      </c>
      <c r="O107" s="20">
        <f t="shared" si="57"/>
        <v>7.4978283285993715E-3</v>
      </c>
      <c r="P107" s="20">
        <f t="shared" si="58"/>
        <v>6.0878665579165055E-3</v>
      </c>
      <c r="Q107" s="20">
        <f t="shared" si="59"/>
        <v>5.1382048962149776E-3</v>
      </c>
      <c r="R107" s="20">
        <f t="shared" si="60"/>
        <v>5.2679529166056527E-3</v>
      </c>
      <c r="S107" s="20">
        <f t="shared" si="61"/>
        <v>1.101502019262892E-2</v>
      </c>
      <c r="T107" s="20">
        <f t="shared" si="62"/>
        <v>7.8356294128438825E-3</v>
      </c>
      <c r="U107" s="20">
        <f t="shared" si="63"/>
        <v>8.6206540311615371E-3</v>
      </c>
      <c r="V107" s="20">
        <f t="shared" si="64"/>
        <v>3.9618132756157175E-3</v>
      </c>
      <c r="W107" s="20">
        <f t="shared" si="65"/>
        <v>6.1817099970867297E-3</v>
      </c>
      <c r="X107" s="20">
        <f t="shared" si="66"/>
        <v>5.0717065264701093E-3</v>
      </c>
      <c r="Z107" s="11"/>
      <c r="AA107" s="6" t="s">
        <v>84</v>
      </c>
      <c r="AB107" s="7" t="s">
        <v>82</v>
      </c>
      <c r="AC107" s="8">
        <v>28</v>
      </c>
      <c r="AD107" s="7">
        <f t="shared" ref="AD107:AP107" si="95">AD27+$B$73</f>
        <v>-5.5767623999999998</v>
      </c>
      <c r="AE107" s="7">
        <f t="shared" si="95"/>
        <v>-5.2246784000000002</v>
      </c>
      <c r="AF107" s="7">
        <f t="shared" si="95"/>
        <v>-5.2042403999999998</v>
      </c>
      <c r="AG107" s="7">
        <f t="shared" si="95"/>
        <v>-5.0744796000000001</v>
      </c>
      <c r="AH107" s="7">
        <f t="shared" si="95"/>
        <v>-5.2835010999999996</v>
      </c>
      <c r="AI107" s="7">
        <f t="shared" si="95"/>
        <v>-5.4535703</v>
      </c>
      <c r="AJ107" s="7">
        <f t="shared" si="95"/>
        <v>-5.4285673000000001</v>
      </c>
      <c r="AK107" s="7">
        <f t="shared" si="95"/>
        <v>-4.6880718999999997</v>
      </c>
      <c r="AL107" s="7">
        <f t="shared" si="95"/>
        <v>-5.0302426999999996</v>
      </c>
      <c r="AM107" s="7">
        <f t="shared" si="95"/>
        <v>-4.9343699000000001</v>
      </c>
      <c r="AN107" s="7">
        <f t="shared" si="95"/>
        <v>-5.7141608999999995</v>
      </c>
      <c r="AO107" s="7">
        <f t="shared" si="95"/>
        <v>-5.2681569000000001</v>
      </c>
      <c r="AP107" s="16">
        <f t="shared" si="95"/>
        <v>-5.4666299999999994</v>
      </c>
    </row>
    <row r="108" spans="1:42">
      <c r="A108" s="4" t="s">
        <v>54</v>
      </c>
      <c r="B108" s="4">
        <v>-0.63684960000000002</v>
      </c>
      <c r="C108" s="4">
        <v>0.12573010000000001</v>
      </c>
      <c r="D108" s="4">
        <v>-5.07</v>
      </c>
      <c r="E108" s="4">
        <v>0</v>
      </c>
      <c r="F108" s="4">
        <v>-0.88327610000000001</v>
      </c>
      <c r="G108" s="4">
        <v>-0.39042310000000002</v>
      </c>
      <c r="I108" s="17" t="s">
        <v>84</v>
      </c>
      <c r="J108" s="18" t="s">
        <v>82</v>
      </c>
      <c r="K108" s="19">
        <v>28</v>
      </c>
      <c r="L108" s="20">
        <f t="shared" si="54"/>
        <v>3.7776550381533962E-3</v>
      </c>
      <c r="M108" s="20">
        <f t="shared" si="55"/>
        <v>5.3676588711511113E-3</v>
      </c>
      <c r="N108" s="20">
        <f t="shared" si="56"/>
        <v>5.4781887932394014E-3</v>
      </c>
      <c r="O108" s="20">
        <f t="shared" si="57"/>
        <v>6.2348631342339506E-3</v>
      </c>
      <c r="P108" s="20">
        <f t="shared" si="58"/>
        <v>5.0618003036437507E-3</v>
      </c>
      <c r="Q108" s="20">
        <f t="shared" si="59"/>
        <v>4.2718555626122248E-3</v>
      </c>
      <c r="R108" s="20">
        <f t="shared" si="60"/>
        <v>4.3797747334551832E-3</v>
      </c>
      <c r="S108" s="20">
        <f t="shared" si="61"/>
        <v>9.1623136103831503E-3</v>
      </c>
      <c r="T108" s="20">
        <f t="shared" si="62"/>
        <v>6.5159488155158299E-3</v>
      </c>
      <c r="U108" s="20">
        <f t="shared" si="63"/>
        <v>7.169232610781639E-3</v>
      </c>
      <c r="V108" s="20">
        <f t="shared" si="64"/>
        <v>3.2934879916797421E-3</v>
      </c>
      <c r="W108" s="20">
        <f t="shared" si="65"/>
        <v>5.1398677232555633E-3</v>
      </c>
      <c r="X108" s="20">
        <f t="shared" si="66"/>
        <v>4.2165458135353228E-3</v>
      </c>
      <c r="Z108" s="11"/>
      <c r="AA108" s="6" t="s">
        <v>84</v>
      </c>
      <c r="AB108" s="7" t="s">
        <v>82</v>
      </c>
      <c r="AC108" s="8">
        <v>29</v>
      </c>
      <c r="AD108" s="7">
        <f t="shared" ref="AD108:AP108" si="96">AD28+$B$73</f>
        <v>-5.7604289</v>
      </c>
      <c r="AE108" s="7">
        <f t="shared" si="96"/>
        <v>-5.4083449000000003</v>
      </c>
      <c r="AF108" s="7">
        <f t="shared" si="96"/>
        <v>-5.3879068999999999</v>
      </c>
      <c r="AG108" s="7">
        <f t="shared" si="96"/>
        <v>-5.2581461000000003</v>
      </c>
      <c r="AH108" s="7">
        <f t="shared" si="96"/>
        <v>-5.4671675999999998</v>
      </c>
      <c r="AI108" s="7">
        <f t="shared" si="96"/>
        <v>-5.6372368000000002</v>
      </c>
      <c r="AJ108" s="7">
        <f t="shared" si="96"/>
        <v>-5.6122338000000003</v>
      </c>
      <c r="AK108" s="7">
        <f t="shared" si="96"/>
        <v>-4.8717384000000008</v>
      </c>
      <c r="AL108" s="7">
        <f t="shared" si="96"/>
        <v>-5.2139091999999998</v>
      </c>
      <c r="AM108" s="7">
        <f t="shared" si="96"/>
        <v>-5.1180364000000003</v>
      </c>
      <c r="AN108" s="7">
        <f t="shared" si="96"/>
        <v>-5.8978273999999997</v>
      </c>
      <c r="AO108" s="7">
        <f t="shared" si="96"/>
        <v>-5.4518234000000003</v>
      </c>
      <c r="AP108" s="16">
        <f t="shared" si="96"/>
        <v>-5.6502964999999996</v>
      </c>
    </row>
    <row r="109" spans="1:42">
      <c r="A109" s="4" t="s">
        <v>55</v>
      </c>
      <c r="B109" s="4">
        <v>-0.77463599999999999</v>
      </c>
      <c r="C109" s="4">
        <v>0.13171730000000001</v>
      </c>
      <c r="D109" s="4">
        <v>-5.88</v>
      </c>
      <c r="E109" s="4">
        <v>0</v>
      </c>
      <c r="F109" s="4">
        <v>-1.032797</v>
      </c>
      <c r="G109" s="4">
        <v>-0.51647480000000001</v>
      </c>
      <c r="I109" s="17" t="s">
        <v>84</v>
      </c>
      <c r="J109" s="18" t="s">
        <v>82</v>
      </c>
      <c r="K109" s="19">
        <v>29</v>
      </c>
      <c r="L109" s="20">
        <f t="shared" si="54"/>
        <v>3.1448102729584263E-3</v>
      </c>
      <c r="M109" s="20">
        <f t="shared" si="55"/>
        <v>4.4690462709837519E-3</v>
      </c>
      <c r="N109" s="20">
        <f t="shared" si="56"/>
        <v>4.5611142877104672E-3</v>
      </c>
      <c r="O109" s="20">
        <f t="shared" si="57"/>
        <v>5.1914463206739793E-3</v>
      </c>
      <c r="P109" s="20">
        <f t="shared" si="58"/>
        <v>4.214284376231836E-3</v>
      </c>
      <c r="Q109" s="20">
        <f t="shared" si="59"/>
        <v>3.5563678886388521E-3</v>
      </c>
      <c r="R109" s="20">
        <f t="shared" si="60"/>
        <v>3.6462447510240553E-3</v>
      </c>
      <c r="S109" s="20">
        <f t="shared" si="61"/>
        <v>7.6308483754020983E-3</v>
      </c>
      <c r="T109" s="20">
        <f t="shared" si="62"/>
        <v>5.4256192631150085E-3</v>
      </c>
      <c r="U109" s="20">
        <f t="shared" si="63"/>
        <v>5.9699134943502E-3</v>
      </c>
      <c r="V109" s="20">
        <f t="shared" si="64"/>
        <v>2.7416412711966862E-3</v>
      </c>
      <c r="W109" s="20">
        <f t="shared" si="65"/>
        <v>4.2793086306335366E-3</v>
      </c>
      <c r="X109" s="20">
        <f t="shared" si="66"/>
        <v>3.5103056474477374E-3</v>
      </c>
      <c r="Z109" s="11"/>
      <c r="AA109" s="6" t="s">
        <v>84</v>
      </c>
      <c r="AB109" s="7" t="s">
        <v>82</v>
      </c>
      <c r="AC109" s="8">
        <v>30</v>
      </c>
      <c r="AD109" s="7">
        <f t="shared" ref="AD109:AP109" si="97">AD29+$B$73</f>
        <v>-5.6279292999999999</v>
      </c>
      <c r="AE109" s="7">
        <f t="shared" si="97"/>
        <v>-5.2758453000000003</v>
      </c>
      <c r="AF109" s="7">
        <f t="shared" si="97"/>
        <v>-5.2554072999999999</v>
      </c>
      <c r="AG109" s="7">
        <f t="shared" si="97"/>
        <v>-5.1256465000000002</v>
      </c>
      <c r="AH109" s="7">
        <f t="shared" si="97"/>
        <v>-5.3346679999999997</v>
      </c>
      <c r="AI109" s="7">
        <f t="shared" si="97"/>
        <v>-5.5047372000000001</v>
      </c>
      <c r="AJ109" s="7">
        <f t="shared" si="97"/>
        <v>-5.4797342000000002</v>
      </c>
      <c r="AK109" s="7">
        <f t="shared" si="97"/>
        <v>-4.7392387999999999</v>
      </c>
      <c r="AL109" s="7">
        <f t="shared" si="97"/>
        <v>-5.0814095999999997</v>
      </c>
      <c r="AM109" s="7">
        <f t="shared" si="97"/>
        <v>-4.9855368000000002</v>
      </c>
      <c r="AN109" s="7">
        <f t="shared" si="97"/>
        <v>-5.7653277999999997</v>
      </c>
      <c r="AO109" s="7">
        <f t="shared" si="97"/>
        <v>-5.3193238000000003</v>
      </c>
      <c r="AP109" s="16">
        <f t="shared" si="97"/>
        <v>-5.5177968999999996</v>
      </c>
    </row>
    <row r="110" spans="1:42">
      <c r="A110" s="4" t="s">
        <v>56</v>
      </c>
      <c r="B110" s="4">
        <v>-0.95890819999999999</v>
      </c>
      <c r="C110" s="4">
        <v>0.146976</v>
      </c>
      <c r="D110" s="4">
        <v>-6.52</v>
      </c>
      <c r="E110" s="4">
        <v>0</v>
      </c>
      <c r="F110" s="4">
        <v>-1.2469760000000001</v>
      </c>
      <c r="G110" s="4">
        <v>-0.6708404</v>
      </c>
      <c r="I110" s="17" t="s">
        <v>84</v>
      </c>
      <c r="J110" s="18" t="s">
        <v>82</v>
      </c>
      <c r="K110" s="19">
        <v>30</v>
      </c>
      <c r="L110" s="20">
        <f t="shared" si="54"/>
        <v>3.5895636898862662E-3</v>
      </c>
      <c r="M110" s="20">
        <f t="shared" si="55"/>
        <v>5.1006021119103188E-3</v>
      </c>
      <c r="N110" s="20">
        <f t="shared" si="56"/>
        <v>5.2056471478259059E-3</v>
      </c>
      <c r="O110" s="20">
        <f t="shared" si="57"/>
        <v>5.924788097839335E-3</v>
      </c>
      <c r="P110" s="20">
        <f t="shared" si="58"/>
        <v>4.8099243331587568E-3</v>
      </c>
      <c r="Q110" s="20">
        <f t="shared" si="59"/>
        <v>4.059207626260085E-3</v>
      </c>
      <c r="R110" s="20">
        <f t="shared" si="60"/>
        <v>4.1617658790699102E-3</v>
      </c>
      <c r="S110" s="20">
        <f t="shared" si="61"/>
        <v>8.7072819297464368E-3</v>
      </c>
      <c r="T110" s="20">
        <f t="shared" si="62"/>
        <v>6.1919379330944548E-3</v>
      </c>
      <c r="U110" s="20">
        <f t="shared" si="63"/>
        <v>6.8128471837112176E-3</v>
      </c>
      <c r="V110" s="20">
        <f t="shared" si="64"/>
        <v>3.129465859234772E-3</v>
      </c>
      <c r="W110" s="20">
        <f t="shared" si="65"/>
        <v>4.8841165849133669E-3</v>
      </c>
      <c r="X110" s="20">
        <f t="shared" si="66"/>
        <v>4.0066456191009915E-3</v>
      </c>
      <c r="Z110" s="11"/>
      <c r="AA110" s="6" t="s">
        <v>84</v>
      </c>
      <c r="AB110" s="7" t="s">
        <v>82</v>
      </c>
      <c r="AC110" s="8">
        <v>31</v>
      </c>
      <c r="AD110" s="7">
        <f t="shared" ref="AD110:AP110" si="98">AD30+$B$73</f>
        <v>-5.7251151</v>
      </c>
      <c r="AE110" s="7">
        <f t="shared" si="98"/>
        <v>-5.3730311000000004</v>
      </c>
      <c r="AF110" s="7">
        <f t="shared" si="98"/>
        <v>-5.3525931</v>
      </c>
      <c r="AG110" s="7">
        <f t="shared" si="98"/>
        <v>-5.2228323000000003</v>
      </c>
      <c r="AH110" s="7">
        <f t="shared" si="98"/>
        <v>-5.4318537999999998</v>
      </c>
      <c r="AI110" s="7">
        <f t="shared" si="98"/>
        <v>-5.6019230000000002</v>
      </c>
      <c r="AJ110" s="7">
        <f t="shared" si="98"/>
        <v>-5.5769200000000003</v>
      </c>
      <c r="AK110" s="7">
        <f t="shared" si="98"/>
        <v>-4.8364246</v>
      </c>
      <c r="AL110" s="7">
        <f t="shared" si="98"/>
        <v>-5.1785953999999998</v>
      </c>
      <c r="AM110" s="7">
        <f t="shared" si="98"/>
        <v>-5.0827226000000003</v>
      </c>
      <c r="AN110" s="7">
        <f t="shared" si="98"/>
        <v>-5.8625135999999998</v>
      </c>
      <c r="AO110" s="7">
        <f t="shared" si="98"/>
        <v>-5.4165096000000004</v>
      </c>
      <c r="AP110" s="16">
        <f t="shared" si="98"/>
        <v>-5.6149826999999997</v>
      </c>
    </row>
    <row r="111" spans="1:42">
      <c r="A111" s="4" t="s">
        <v>57</v>
      </c>
      <c r="B111" s="4">
        <v>-1.0608120000000001</v>
      </c>
      <c r="C111" s="4">
        <v>0.13336110000000001</v>
      </c>
      <c r="D111" s="4">
        <v>-7.95</v>
      </c>
      <c r="E111" s="4">
        <v>0</v>
      </c>
      <c r="F111" s="4">
        <v>-1.322195</v>
      </c>
      <c r="G111" s="4">
        <v>-0.79942860000000004</v>
      </c>
      <c r="I111" s="17" t="s">
        <v>84</v>
      </c>
      <c r="J111" s="18" t="s">
        <v>82</v>
      </c>
      <c r="K111" s="19">
        <v>31</v>
      </c>
      <c r="L111" s="20">
        <f t="shared" si="54"/>
        <v>3.2576657260084871E-3</v>
      </c>
      <c r="M111" s="20">
        <f t="shared" si="55"/>
        <v>4.6293137047269482E-3</v>
      </c>
      <c r="N111" s="20">
        <f t="shared" si="56"/>
        <v>4.7246756404023165E-3</v>
      </c>
      <c r="O111" s="20">
        <f t="shared" si="57"/>
        <v>5.3775506379238509E-3</v>
      </c>
      <c r="P111" s="20">
        <f t="shared" si="58"/>
        <v>4.3654355521393724E-3</v>
      </c>
      <c r="Q111" s="20">
        <f t="shared" si="59"/>
        <v>3.6839654162352208E-3</v>
      </c>
      <c r="R111" s="20">
        <f t="shared" si="60"/>
        <v>3.7770608494809028E-3</v>
      </c>
      <c r="S111" s="20">
        <f t="shared" si="61"/>
        <v>7.9040560193297995E-3</v>
      </c>
      <c r="T111" s="20">
        <f t="shared" si="62"/>
        <v>5.6200947071400487E-3</v>
      </c>
      <c r="U111" s="20">
        <f t="shared" si="63"/>
        <v>6.183838322724765E-3</v>
      </c>
      <c r="V111" s="20">
        <f t="shared" si="64"/>
        <v>2.8400490364669101E-3</v>
      </c>
      <c r="W111" s="20">
        <f t="shared" si="65"/>
        <v>4.4327868269104925E-3</v>
      </c>
      <c r="X111" s="20">
        <f t="shared" si="66"/>
        <v>3.6362535288357819E-3</v>
      </c>
      <c r="Z111" s="11"/>
      <c r="AA111" s="6" t="s">
        <v>84</v>
      </c>
      <c r="AB111" s="7" t="s">
        <v>82</v>
      </c>
      <c r="AC111" s="8">
        <v>32</v>
      </c>
      <c r="AD111" s="7">
        <f t="shared" ref="AD111:AP111" si="99">AD31+$B$73</f>
        <v>-6.1771883999999995</v>
      </c>
      <c r="AE111" s="7">
        <f t="shared" si="99"/>
        <v>-5.8251043999999998</v>
      </c>
      <c r="AF111" s="7">
        <f t="shared" si="99"/>
        <v>-5.8046663999999994</v>
      </c>
      <c r="AG111" s="7">
        <f t="shared" si="99"/>
        <v>-5.6749055999999998</v>
      </c>
      <c r="AH111" s="7">
        <f t="shared" si="99"/>
        <v>-5.8839270999999993</v>
      </c>
      <c r="AI111" s="7">
        <f t="shared" si="99"/>
        <v>-6.0539962999999997</v>
      </c>
      <c r="AJ111" s="7">
        <f t="shared" si="99"/>
        <v>-6.0289932999999998</v>
      </c>
      <c r="AK111" s="7">
        <f t="shared" si="99"/>
        <v>-5.2884979000000003</v>
      </c>
      <c r="AL111" s="7">
        <f t="shared" si="99"/>
        <v>-5.6306686999999993</v>
      </c>
      <c r="AM111" s="7">
        <f t="shared" si="99"/>
        <v>-5.5347958999999998</v>
      </c>
      <c r="AN111" s="7">
        <f t="shared" si="99"/>
        <v>-6.3145868999999992</v>
      </c>
      <c r="AO111" s="7">
        <f t="shared" si="99"/>
        <v>-5.8685828999999998</v>
      </c>
      <c r="AP111" s="16">
        <f t="shared" si="99"/>
        <v>-6.0670559999999991</v>
      </c>
    </row>
    <row r="112" spans="1:42">
      <c r="A112" s="4" t="s">
        <v>58</v>
      </c>
      <c r="B112" s="4">
        <v>-1.111408</v>
      </c>
      <c r="C112" s="4">
        <v>0.144565</v>
      </c>
      <c r="D112" s="4">
        <v>-7.69</v>
      </c>
      <c r="E112" s="4">
        <v>0</v>
      </c>
      <c r="F112" s="4">
        <v>-1.3947499999999999</v>
      </c>
      <c r="G112" s="4">
        <v>-0.82806550000000001</v>
      </c>
      <c r="I112" s="17" t="s">
        <v>84</v>
      </c>
      <c r="J112" s="18" t="s">
        <v>82</v>
      </c>
      <c r="K112" s="19">
        <v>32</v>
      </c>
      <c r="L112" s="20">
        <f t="shared" si="54"/>
        <v>2.0741048174645923E-3</v>
      </c>
      <c r="M112" s="20">
        <f t="shared" si="55"/>
        <v>2.9481458399485878E-3</v>
      </c>
      <c r="N112" s="20">
        <f t="shared" si="56"/>
        <v>3.0089285065446137E-3</v>
      </c>
      <c r="O112" s="20">
        <f t="shared" si="57"/>
        <v>3.4251204191163395E-3</v>
      </c>
      <c r="P112" s="20">
        <f t="shared" si="58"/>
        <v>2.7799637140486933E-3</v>
      </c>
      <c r="Q112" s="20">
        <f t="shared" si="59"/>
        <v>2.3457047676825613E-3</v>
      </c>
      <c r="R112" s="20">
        <f t="shared" si="60"/>
        <v>2.4050224224189433E-3</v>
      </c>
      <c r="S112" s="20">
        <f t="shared" si="61"/>
        <v>5.0366340159315494E-3</v>
      </c>
      <c r="T112" s="20">
        <f t="shared" si="62"/>
        <v>3.5797614507055873E-3</v>
      </c>
      <c r="U112" s="20">
        <f t="shared" si="63"/>
        <v>3.9392451153160927E-3</v>
      </c>
      <c r="V112" s="20">
        <f t="shared" si="64"/>
        <v>1.8080776407621215E-3</v>
      </c>
      <c r="W112" s="20">
        <f t="shared" si="65"/>
        <v>2.8228883624393289E-3</v>
      </c>
      <c r="X112" s="20">
        <f t="shared" si="66"/>
        <v>2.3153049417269935E-3</v>
      </c>
      <c r="Z112" s="11"/>
      <c r="AA112" s="6" t="s">
        <v>84</v>
      </c>
      <c r="AB112" s="6" t="s">
        <v>82</v>
      </c>
      <c r="AC112" s="8">
        <v>33</v>
      </c>
      <c r="AD112" s="7">
        <f t="shared" ref="AD112:AP112" si="100">AD32+$B$73</f>
        <v>-6.3283924999999996</v>
      </c>
      <c r="AE112" s="7">
        <f t="shared" si="100"/>
        <v>-5.9763085</v>
      </c>
      <c r="AF112" s="7">
        <f t="shared" si="100"/>
        <v>-5.9558704999999996</v>
      </c>
      <c r="AG112" s="7">
        <f t="shared" si="100"/>
        <v>-5.8261096999999999</v>
      </c>
      <c r="AH112" s="7">
        <f t="shared" si="100"/>
        <v>-6.0351311999999995</v>
      </c>
      <c r="AI112" s="7">
        <f t="shared" si="100"/>
        <v>-6.2052003999999998</v>
      </c>
      <c r="AJ112" s="7">
        <f t="shared" si="100"/>
        <v>-6.1801974</v>
      </c>
      <c r="AK112" s="7">
        <f t="shared" si="100"/>
        <v>-5.4397019999999996</v>
      </c>
      <c r="AL112" s="7">
        <f t="shared" si="100"/>
        <v>-5.7818727999999995</v>
      </c>
      <c r="AM112" s="7">
        <f t="shared" si="100"/>
        <v>-5.6859999999999999</v>
      </c>
      <c r="AN112" s="7">
        <f t="shared" si="100"/>
        <v>-6.4657909999999994</v>
      </c>
      <c r="AO112" s="7">
        <f t="shared" si="100"/>
        <v>-6.019787</v>
      </c>
      <c r="AP112" s="16">
        <f t="shared" si="100"/>
        <v>-6.2182600999999993</v>
      </c>
    </row>
    <row r="113" spans="1:42">
      <c r="A113" s="4" t="s">
        <v>60</v>
      </c>
      <c r="B113" s="4">
        <v>-1.095105</v>
      </c>
      <c r="C113" s="4">
        <v>0.16336500000000001</v>
      </c>
      <c r="D113" s="4">
        <v>-6.7</v>
      </c>
      <c r="E113" s="4">
        <v>0</v>
      </c>
      <c r="F113" s="4">
        <v>-1.4152940000000001</v>
      </c>
      <c r="G113" s="4">
        <v>-0.77491509999999997</v>
      </c>
      <c r="I113" s="17" t="s">
        <v>84</v>
      </c>
      <c r="J113" s="17" t="s">
        <v>82</v>
      </c>
      <c r="K113" s="19">
        <v>33</v>
      </c>
      <c r="L113" s="20">
        <f t="shared" si="54"/>
        <v>1.7833096497706445E-3</v>
      </c>
      <c r="M113" s="20">
        <f t="shared" si="55"/>
        <v>2.5349629707701838E-3</v>
      </c>
      <c r="N113" s="20">
        <f t="shared" si="56"/>
        <v>2.5872379577473858E-3</v>
      </c>
      <c r="O113" s="20">
        <f t="shared" si="57"/>
        <v>2.9451879161328464E-3</v>
      </c>
      <c r="P113" s="20">
        <f t="shared" si="58"/>
        <v>2.3903234205720821E-3</v>
      </c>
      <c r="Q113" s="20">
        <f t="shared" si="59"/>
        <v>2.0168689316401181E-3</v>
      </c>
      <c r="R113" s="20">
        <f t="shared" si="60"/>
        <v>2.0678796548699529E-3</v>
      </c>
      <c r="S113" s="20">
        <f t="shared" si="61"/>
        <v>4.3313826335953098E-3</v>
      </c>
      <c r="T113" s="20">
        <f t="shared" si="62"/>
        <v>3.0781937719743047E-3</v>
      </c>
      <c r="U113" s="20">
        <f t="shared" si="63"/>
        <v>3.3873947090580798E-3</v>
      </c>
      <c r="V113" s="20">
        <f t="shared" si="64"/>
        <v>1.5545512249768828E-3</v>
      </c>
      <c r="W113" s="20">
        <f t="shared" si="65"/>
        <v>2.4272390402996446E-3</v>
      </c>
      <c r="X113" s="20">
        <f t="shared" si="66"/>
        <v>1.9907265062008707E-3</v>
      </c>
      <c r="AA113" s="6" t="s">
        <v>84</v>
      </c>
      <c r="AB113" s="6" t="s">
        <v>82</v>
      </c>
      <c r="AC113" s="8">
        <v>34</v>
      </c>
      <c r="AD113" s="7">
        <f t="shared" ref="AD113:AP113" si="101">AD33+$B$73</f>
        <v>-6.5178580999999998</v>
      </c>
      <c r="AE113" s="7">
        <f t="shared" si="101"/>
        <v>-6.1657741000000001</v>
      </c>
      <c r="AF113" s="7">
        <f t="shared" si="101"/>
        <v>-6.1453360999999997</v>
      </c>
      <c r="AG113" s="7">
        <f t="shared" si="101"/>
        <v>-6.0155753000000001</v>
      </c>
      <c r="AH113" s="7">
        <f t="shared" si="101"/>
        <v>-6.2245967999999996</v>
      </c>
      <c r="AI113" s="7">
        <f t="shared" si="101"/>
        <v>-6.394666</v>
      </c>
      <c r="AJ113" s="7">
        <f t="shared" si="101"/>
        <v>-6.3696630000000001</v>
      </c>
      <c r="AK113" s="7">
        <f t="shared" si="101"/>
        <v>-5.6291675999999997</v>
      </c>
      <c r="AL113" s="7">
        <f t="shared" si="101"/>
        <v>-5.9713383999999996</v>
      </c>
      <c r="AM113" s="7">
        <f t="shared" si="101"/>
        <v>-5.8754656000000001</v>
      </c>
      <c r="AN113" s="7">
        <f t="shared" si="101"/>
        <v>-6.6552565999999995</v>
      </c>
      <c r="AO113" s="7">
        <f t="shared" si="101"/>
        <v>-6.2092526000000001</v>
      </c>
      <c r="AP113" s="16">
        <f t="shared" si="101"/>
        <v>-6.4077256999999994</v>
      </c>
    </row>
    <row r="114" spans="1:42">
      <c r="A114" s="4" t="s">
        <v>61</v>
      </c>
      <c r="B114" s="4">
        <v>-1.0564549999999999</v>
      </c>
      <c r="C114" s="4">
        <v>0.1576543</v>
      </c>
      <c r="D114" s="4">
        <v>-6.7</v>
      </c>
      <c r="E114" s="4">
        <v>0</v>
      </c>
      <c r="F114" s="4">
        <v>-1.365451</v>
      </c>
      <c r="G114" s="4">
        <v>-0.74745779999999995</v>
      </c>
      <c r="I114" s="17" t="s">
        <v>84</v>
      </c>
      <c r="J114" s="17" t="s">
        <v>82</v>
      </c>
      <c r="K114" s="19">
        <v>34</v>
      </c>
      <c r="L114" s="20">
        <f t="shared" si="54"/>
        <v>1.475739497645053E-3</v>
      </c>
      <c r="M114" s="20">
        <f t="shared" si="55"/>
        <v>2.0978899431821191E-3</v>
      </c>
      <c r="N114" s="20">
        <f t="shared" si="56"/>
        <v>2.1411614324212537E-3</v>
      </c>
      <c r="O114" s="20">
        <f t="shared" si="57"/>
        <v>2.4374709258603161E-3</v>
      </c>
      <c r="P114" s="20">
        <f t="shared" si="58"/>
        <v>1.9781641820860729E-3</v>
      </c>
      <c r="Q114" s="20">
        <f t="shared" si="59"/>
        <v>1.6690500594027458E-3</v>
      </c>
      <c r="R114" s="20">
        <f t="shared" si="60"/>
        <v>1.7112712602105422E-3</v>
      </c>
      <c r="S114" s="20">
        <f t="shared" si="61"/>
        <v>3.5851294375563421E-3</v>
      </c>
      <c r="T114" s="20">
        <f t="shared" si="62"/>
        <v>2.5475772765434033E-3</v>
      </c>
      <c r="U114" s="20">
        <f t="shared" si="63"/>
        <v>2.8035530941871887E-3</v>
      </c>
      <c r="V114" s="20">
        <f t="shared" si="64"/>
        <v>1.2864100154087663E-3</v>
      </c>
      <c r="W114" s="20">
        <f t="shared" si="65"/>
        <v>2.0087208981241726E-3</v>
      </c>
      <c r="X114" s="20">
        <f t="shared" si="66"/>
        <v>1.6474123097817055E-3</v>
      </c>
      <c r="AA114" s="6" t="s">
        <v>84</v>
      </c>
      <c r="AB114" s="6" t="s">
        <v>82</v>
      </c>
      <c r="AC114" s="8">
        <v>35</v>
      </c>
      <c r="AD114" s="7">
        <f t="shared" ref="AD114:AP114" si="102">AD34+$B$73</f>
        <v>-7.6586530000000002</v>
      </c>
      <c r="AE114" s="7">
        <f t="shared" si="102"/>
        <v>-7.3065690000000005</v>
      </c>
      <c r="AF114" s="7">
        <f t="shared" si="102"/>
        <v>-7.2861310000000001</v>
      </c>
      <c r="AG114" s="7">
        <f t="shared" si="102"/>
        <v>-7.1563702000000005</v>
      </c>
      <c r="AH114" s="7">
        <f t="shared" si="102"/>
        <v>-7.3653917</v>
      </c>
      <c r="AI114" s="7">
        <f t="shared" si="102"/>
        <v>-7.5354609000000004</v>
      </c>
      <c r="AJ114" s="7">
        <f t="shared" si="102"/>
        <v>-7.5104579000000005</v>
      </c>
      <c r="AK114" s="7">
        <f t="shared" si="102"/>
        <v>-6.769962500000001</v>
      </c>
      <c r="AL114" s="7">
        <f t="shared" si="102"/>
        <v>-7.1121333</v>
      </c>
      <c r="AM114" s="7">
        <f t="shared" si="102"/>
        <v>-7.0162605000000005</v>
      </c>
      <c r="AN114" s="7">
        <f t="shared" si="102"/>
        <v>-7.7960514999999999</v>
      </c>
      <c r="AO114" s="7">
        <f t="shared" si="102"/>
        <v>-7.3500475000000005</v>
      </c>
      <c r="AP114" s="16">
        <f t="shared" si="102"/>
        <v>-7.5485205999999998</v>
      </c>
    </row>
    <row r="115" spans="1:42">
      <c r="A115" s="4" t="s">
        <v>62</v>
      </c>
      <c r="B115" s="4">
        <v>-1.2767759999999999</v>
      </c>
      <c r="C115" s="4">
        <v>0.16309170000000001</v>
      </c>
      <c r="D115" s="4">
        <v>-7.83</v>
      </c>
      <c r="E115" s="4">
        <v>0</v>
      </c>
      <c r="F115" s="4">
        <v>-1.59643</v>
      </c>
      <c r="G115" s="4">
        <v>-0.95712229999999998</v>
      </c>
      <c r="I115" s="17" t="s">
        <v>84</v>
      </c>
      <c r="J115" s="17" t="s">
        <v>82</v>
      </c>
      <c r="K115" s="19">
        <v>35</v>
      </c>
      <c r="L115" s="20">
        <f t="shared" si="54"/>
        <v>4.7183135971739983E-4</v>
      </c>
      <c r="M115" s="20">
        <f t="shared" si="55"/>
        <v>6.7089060702161445E-4</v>
      </c>
      <c r="N115" s="20">
        <f t="shared" si="56"/>
        <v>6.8473860652699752E-4</v>
      </c>
      <c r="O115" s="20">
        <f t="shared" si="57"/>
        <v>7.7957628248638252E-4</v>
      </c>
      <c r="P115" s="20">
        <f t="shared" si="58"/>
        <v>6.325773797227199E-4</v>
      </c>
      <c r="Q115" s="20">
        <f t="shared" si="59"/>
        <v>5.3367274270830242E-4</v>
      </c>
      <c r="R115" s="20">
        <f t="shared" si="60"/>
        <v>5.4718067807527917E-4</v>
      </c>
      <c r="S115" s="20">
        <f t="shared" si="61"/>
        <v>1.1470795428938552E-3</v>
      </c>
      <c r="T115" s="20">
        <f t="shared" si="62"/>
        <v>8.1482210981060255E-4</v>
      </c>
      <c r="U115" s="20">
        <f t="shared" si="63"/>
        <v>8.96771990416513E-4</v>
      </c>
      <c r="V115" s="20">
        <f t="shared" si="64"/>
        <v>4.1127143207940389E-4</v>
      </c>
      <c r="W115" s="20">
        <f t="shared" si="65"/>
        <v>6.4235548347787638E-4</v>
      </c>
      <c r="X115" s="20">
        <f t="shared" si="66"/>
        <v>5.267502731633591E-4</v>
      </c>
      <c r="AA115" s="6" t="s">
        <v>84</v>
      </c>
      <c r="AB115" s="6" t="s">
        <v>82</v>
      </c>
      <c r="AC115" s="8">
        <v>36</v>
      </c>
      <c r="AD115" s="7">
        <f t="shared" ref="AD115:AP115" si="103">AD35+$B$73</f>
        <v>-5.8731925</v>
      </c>
      <c r="AE115" s="7">
        <f t="shared" si="103"/>
        <v>-5.5211085000000004</v>
      </c>
      <c r="AF115" s="7">
        <f t="shared" si="103"/>
        <v>-5.5006705</v>
      </c>
      <c r="AG115" s="7">
        <f t="shared" si="103"/>
        <v>-5.3709097000000003</v>
      </c>
      <c r="AH115" s="7">
        <f t="shared" si="103"/>
        <v>-5.5799311999999999</v>
      </c>
      <c r="AI115" s="7">
        <f t="shared" si="103"/>
        <v>-5.7500004000000002</v>
      </c>
      <c r="AJ115" s="7">
        <f t="shared" si="103"/>
        <v>-5.7249974000000003</v>
      </c>
      <c r="AK115" s="7">
        <f t="shared" si="103"/>
        <v>-4.984502</v>
      </c>
      <c r="AL115" s="7">
        <f t="shared" si="103"/>
        <v>-5.3266727999999999</v>
      </c>
      <c r="AM115" s="7">
        <f t="shared" si="103"/>
        <v>-5.2308000000000003</v>
      </c>
      <c r="AN115" s="7">
        <f t="shared" si="103"/>
        <v>-6.0105909999999998</v>
      </c>
      <c r="AO115" s="7">
        <f t="shared" si="103"/>
        <v>-5.5645870000000004</v>
      </c>
      <c r="AP115" s="16">
        <f t="shared" si="103"/>
        <v>-5.7630600999999997</v>
      </c>
    </row>
    <row r="116" spans="1:42">
      <c r="A116" s="4" t="s">
        <v>63</v>
      </c>
      <c r="B116" s="4">
        <v>-1.5531839999999999</v>
      </c>
      <c r="C116" s="4">
        <v>0.16399820000000001</v>
      </c>
      <c r="D116" s="4">
        <v>-9.4700000000000006</v>
      </c>
      <c r="E116" s="4">
        <v>0</v>
      </c>
      <c r="F116" s="4">
        <v>-1.8746149999999999</v>
      </c>
      <c r="G116" s="4">
        <v>-1.231754</v>
      </c>
      <c r="I116" s="17" t="s">
        <v>84</v>
      </c>
      <c r="J116" s="17" t="s">
        <v>82</v>
      </c>
      <c r="K116" s="19">
        <v>36</v>
      </c>
      <c r="L116" s="20">
        <f t="shared" si="54"/>
        <v>2.8099241438885535E-3</v>
      </c>
      <c r="M116" s="20">
        <f t="shared" si="55"/>
        <v>3.9934255712156383E-3</v>
      </c>
      <c r="N116" s="20">
        <f t="shared" si="56"/>
        <v>4.075715154212867E-3</v>
      </c>
      <c r="O116" s="20">
        <f t="shared" si="57"/>
        <v>4.6391219863926398E-3</v>
      </c>
      <c r="P116" s="20">
        <f t="shared" si="58"/>
        <v>3.7657258262452278E-3</v>
      </c>
      <c r="Q116" s="20">
        <f t="shared" si="59"/>
        <v>3.1777252023370353E-3</v>
      </c>
      <c r="R116" s="20">
        <f t="shared" si="60"/>
        <v>3.2580485518587483E-3</v>
      </c>
      <c r="S116" s="20">
        <f t="shared" si="61"/>
        <v>6.8198767691442517E-3</v>
      </c>
      <c r="T116" s="20">
        <f t="shared" si="62"/>
        <v>4.8484413338861004E-3</v>
      </c>
      <c r="U116" s="20">
        <f t="shared" si="63"/>
        <v>5.3349878063641163E-3</v>
      </c>
      <c r="V116" s="20">
        <f t="shared" si="64"/>
        <v>2.4496354344891976E-3</v>
      </c>
      <c r="W116" s="20">
        <f t="shared" si="65"/>
        <v>3.8238422763097997E-3</v>
      </c>
      <c r="X116" s="20">
        <f t="shared" si="66"/>
        <v>3.136559471034871E-3</v>
      </c>
      <c r="AA116" s="6" t="s">
        <v>84</v>
      </c>
      <c r="AB116" s="6" t="s">
        <v>82</v>
      </c>
      <c r="AC116" s="8">
        <v>37</v>
      </c>
      <c r="AD116" s="7">
        <f t="shared" ref="AD116:AP116" si="104">AD36+$B$73</f>
        <v>-6.5115264000000002</v>
      </c>
      <c r="AE116" s="7">
        <f t="shared" si="104"/>
        <v>-6.1594424000000005</v>
      </c>
      <c r="AF116" s="7">
        <f t="shared" si="104"/>
        <v>-6.1390044000000001</v>
      </c>
      <c r="AG116" s="7">
        <f t="shared" si="104"/>
        <v>-6.0092436000000005</v>
      </c>
      <c r="AH116" s="7">
        <f t="shared" si="104"/>
        <v>-6.2182651</v>
      </c>
      <c r="AI116" s="7">
        <f t="shared" si="104"/>
        <v>-6.3883343000000004</v>
      </c>
      <c r="AJ116" s="7">
        <f t="shared" si="104"/>
        <v>-6.3633313000000005</v>
      </c>
      <c r="AK116" s="7">
        <f t="shared" si="104"/>
        <v>-5.622835900000001</v>
      </c>
      <c r="AL116" s="7">
        <f t="shared" si="104"/>
        <v>-5.9650067</v>
      </c>
      <c r="AM116" s="7">
        <f t="shared" si="104"/>
        <v>-5.8691339000000005</v>
      </c>
      <c r="AN116" s="7">
        <f t="shared" si="104"/>
        <v>-6.6489248999999999</v>
      </c>
      <c r="AO116" s="7">
        <f t="shared" si="104"/>
        <v>-6.2029209000000005</v>
      </c>
      <c r="AP116" s="16">
        <f t="shared" si="104"/>
        <v>-6.4013939999999998</v>
      </c>
    </row>
    <row r="117" spans="1:42">
      <c r="A117" s="4" t="s">
        <v>64</v>
      </c>
      <c r="B117" s="4">
        <v>-1.956634</v>
      </c>
      <c r="C117" s="4">
        <v>0.2254304</v>
      </c>
      <c r="D117" s="4">
        <v>-8.68</v>
      </c>
      <c r="E117" s="4">
        <v>0</v>
      </c>
      <c r="F117" s="4">
        <v>-2.398469</v>
      </c>
      <c r="G117" s="4">
        <v>-1.5147980000000001</v>
      </c>
      <c r="I117" s="17" t="s">
        <v>84</v>
      </c>
      <c r="J117" s="17" t="s">
        <v>82</v>
      </c>
      <c r="K117" s="19">
        <v>37</v>
      </c>
      <c r="L117" s="20">
        <f t="shared" si="54"/>
        <v>1.4851061245168835E-3</v>
      </c>
      <c r="M117" s="20">
        <f t="shared" si="55"/>
        <v>2.111201238093924E-3</v>
      </c>
      <c r="N117" s="20">
        <f t="shared" si="56"/>
        <v>2.1547469930154133E-3</v>
      </c>
      <c r="O117" s="20">
        <f t="shared" si="57"/>
        <v>2.45293425036752E-3</v>
      </c>
      <c r="P117" s="20">
        <f t="shared" si="58"/>
        <v>1.9907165624940665E-3</v>
      </c>
      <c r="Q117" s="20">
        <f t="shared" si="59"/>
        <v>1.6796426124931346E-3</v>
      </c>
      <c r="R117" s="20">
        <f t="shared" si="60"/>
        <v>1.7221315376437967E-3</v>
      </c>
      <c r="S117" s="20">
        <f t="shared" si="61"/>
        <v>3.6078603883519965E-3</v>
      </c>
      <c r="T117" s="20">
        <f t="shared" si="62"/>
        <v>2.5637382211401863E-3</v>
      </c>
      <c r="U117" s="20">
        <f t="shared" si="63"/>
        <v>2.8213355708911637E-3</v>
      </c>
      <c r="V117" s="20">
        <f t="shared" si="64"/>
        <v>1.2945757318586885E-3</v>
      </c>
      <c r="W117" s="20">
        <f t="shared" si="65"/>
        <v>2.0214669793301486E-3</v>
      </c>
      <c r="X117" s="20">
        <f t="shared" si="66"/>
        <v>1.6578676536423069E-3</v>
      </c>
      <c r="AA117" s="6" t="s">
        <v>84</v>
      </c>
      <c r="AB117" s="7" t="s">
        <v>82</v>
      </c>
      <c r="AC117" s="8">
        <v>38</v>
      </c>
      <c r="AD117" s="7">
        <f t="shared" ref="AD117:AP117" si="105">AD37+$B$73</f>
        <v>-6.2785479999999998</v>
      </c>
      <c r="AE117" s="7">
        <f t="shared" si="105"/>
        <v>-5.9264640000000002</v>
      </c>
      <c r="AF117" s="7">
        <f t="shared" si="105"/>
        <v>-5.9060259999999998</v>
      </c>
      <c r="AG117" s="7">
        <f t="shared" si="105"/>
        <v>-5.7762652000000001</v>
      </c>
      <c r="AH117" s="7">
        <f t="shared" si="105"/>
        <v>-5.9852866999999996</v>
      </c>
      <c r="AI117" s="7">
        <f t="shared" si="105"/>
        <v>-6.1553559</v>
      </c>
      <c r="AJ117" s="7">
        <f t="shared" si="105"/>
        <v>-6.1303529000000001</v>
      </c>
      <c r="AK117" s="7">
        <f t="shared" si="105"/>
        <v>-5.3898575000000006</v>
      </c>
      <c r="AL117" s="7">
        <f t="shared" si="105"/>
        <v>-5.7320282999999996</v>
      </c>
      <c r="AM117" s="7">
        <f t="shared" si="105"/>
        <v>-5.6361555000000001</v>
      </c>
      <c r="AN117" s="7">
        <f t="shared" si="105"/>
        <v>-6.4159464999999996</v>
      </c>
      <c r="AO117" s="7">
        <f t="shared" si="105"/>
        <v>-5.9699425000000002</v>
      </c>
      <c r="AP117" s="16">
        <f t="shared" si="105"/>
        <v>-6.1684155999999994</v>
      </c>
    </row>
    <row r="118" spans="1:42">
      <c r="A118" s="4" t="s">
        <v>65</v>
      </c>
      <c r="B118" s="4">
        <v>-2.1825169999999998</v>
      </c>
      <c r="C118" s="4">
        <v>0.28863739999999999</v>
      </c>
      <c r="D118" s="4">
        <v>-7.56</v>
      </c>
      <c r="E118" s="4">
        <v>0</v>
      </c>
      <c r="F118" s="4">
        <v>-2.7482359999999999</v>
      </c>
      <c r="G118" s="4">
        <v>-1.616798</v>
      </c>
      <c r="I118" s="17" t="s">
        <v>84</v>
      </c>
      <c r="J118" s="18" t="s">
        <v>82</v>
      </c>
      <c r="K118" s="19">
        <v>38</v>
      </c>
      <c r="L118" s="20">
        <f t="shared" si="54"/>
        <v>1.8743650275307015E-3</v>
      </c>
      <c r="M118" s="20">
        <f t="shared" si="55"/>
        <v>2.6643464951136781E-3</v>
      </c>
      <c r="N118" s="20">
        <f t="shared" si="56"/>
        <v>2.7192859511969243E-3</v>
      </c>
      <c r="O118" s="20">
        <f t="shared" si="57"/>
        <v>3.0954767756902653E-3</v>
      </c>
      <c r="P118" s="20">
        <f t="shared" si="58"/>
        <v>2.512333868114466E-3</v>
      </c>
      <c r="Q118" s="20">
        <f t="shared" si="59"/>
        <v>2.1198371573555642E-3</v>
      </c>
      <c r="R118" s="20">
        <f t="shared" si="60"/>
        <v>2.1734493277054791E-3</v>
      </c>
      <c r="S118" s="20">
        <f t="shared" si="61"/>
        <v>4.5522462497283606E-3</v>
      </c>
      <c r="T118" s="20">
        <f t="shared" si="62"/>
        <v>3.2352587635275211E-3</v>
      </c>
      <c r="U118" s="20">
        <f t="shared" si="63"/>
        <v>3.5602086280782106E-3</v>
      </c>
      <c r="V118" s="20">
        <f t="shared" si="64"/>
        <v>1.6339357906328964E-3</v>
      </c>
      <c r="W118" s="20">
        <f t="shared" si="65"/>
        <v>2.5511313874108728E-3</v>
      </c>
      <c r="X118" s="20">
        <f t="shared" si="66"/>
        <v>2.092361465292519E-3</v>
      </c>
      <c r="Z118" s="11"/>
      <c r="AA118" s="6" t="s">
        <v>84</v>
      </c>
      <c r="AB118" s="7" t="s">
        <v>82</v>
      </c>
      <c r="AC118" s="8">
        <v>39</v>
      </c>
      <c r="AD118" s="7">
        <f t="shared" ref="AD118:AP118" si="106">AD38+$B$73</f>
        <v>-6.4245644999999998</v>
      </c>
      <c r="AE118" s="7">
        <f t="shared" si="106"/>
        <v>-6.0724805000000002</v>
      </c>
      <c r="AF118" s="7">
        <f t="shared" si="106"/>
        <v>-6.0520424999999998</v>
      </c>
      <c r="AG118" s="7">
        <f t="shared" si="106"/>
        <v>-5.9222817000000001</v>
      </c>
      <c r="AH118" s="7">
        <f t="shared" si="106"/>
        <v>-6.1313031999999996</v>
      </c>
      <c r="AI118" s="7">
        <f t="shared" si="106"/>
        <v>-6.3013724</v>
      </c>
      <c r="AJ118" s="7">
        <f t="shared" si="106"/>
        <v>-6.2763694000000001</v>
      </c>
      <c r="AK118" s="7">
        <f t="shared" si="106"/>
        <v>-5.5358740000000006</v>
      </c>
      <c r="AL118" s="7">
        <f t="shared" si="106"/>
        <v>-5.8780447999999996</v>
      </c>
      <c r="AM118" s="7">
        <f t="shared" si="106"/>
        <v>-5.7821720000000001</v>
      </c>
      <c r="AN118" s="7">
        <f t="shared" si="106"/>
        <v>-6.5619629999999995</v>
      </c>
      <c r="AO118" s="7">
        <f t="shared" si="106"/>
        <v>-6.1159590000000001</v>
      </c>
      <c r="AP118" s="16">
        <f t="shared" si="106"/>
        <v>-6.3144320999999994</v>
      </c>
    </row>
    <row r="119" spans="1:42">
      <c r="A119" s="4" t="s">
        <v>66</v>
      </c>
      <c r="B119" s="4">
        <v>-1.548808</v>
      </c>
      <c r="C119" s="4">
        <v>0.2019763</v>
      </c>
      <c r="D119" s="4">
        <v>-7.67</v>
      </c>
      <c r="E119" s="4">
        <v>0</v>
      </c>
      <c r="F119" s="4">
        <v>-1.9446749999999999</v>
      </c>
      <c r="G119" s="4">
        <v>-1.1529419999999999</v>
      </c>
      <c r="I119" s="17" t="s">
        <v>84</v>
      </c>
      <c r="J119" s="18" t="s">
        <v>82</v>
      </c>
      <c r="K119" s="19">
        <v>39</v>
      </c>
      <c r="L119" s="20">
        <f t="shared" si="54"/>
        <v>1.6199263843457126E-3</v>
      </c>
      <c r="M119" s="20">
        <f t="shared" si="55"/>
        <v>2.3027939832945981E-3</v>
      </c>
      <c r="N119" s="20">
        <f t="shared" si="56"/>
        <v>2.3502868989696874E-3</v>
      </c>
      <c r="O119" s="20">
        <f t="shared" si="57"/>
        <v>2.6754980012690926E-3</v>
      </c>
      <c r="P119" s="20">
        <f t="shared" si="58"/>
        <v>2.1713871196227109E-3</v>
      </c>
      <c r="Q119" s="20">
        <f t="shared" si="59"/>
        <v>1.8321070273891753E-3</v>
      </c>
      <c r="R119" s="20">
        <f t="shared" si="60"/>
        <v>1.8784491334629854E-3</v>
      </c>
      <c r="S119" s="20">
        <f t="shared" si="61"/>
        <v>3.9350088439693417E-3</v>
      </c>
      <c r="T119" s="20">
        <f t="shared" si="62"/>
        <v>2.7963415746577189E-3</v>
      </c>
      <c r="U119" s="20">
        <f t="shared" si="63"/>
        <v>3.0772743295785672E-3</v>
      </c>
      <c r="V119" s="20">
        <f t="shared" si="64"/>
        <v>1.4121115538866301E-3</v>
      </c>
      <c r="W119" s="20">
        <f t="shared" si="65"/>
        <v>2.2049252625302223E-3</v>
      </c>
      <c r="X119" s="20">
        <f t="shared" si="66"/>
        <v>1.8083572999075149E-3</v>
      </c>
      <c r="Z119" s="11"/>
      <c r="AA119" s="6" t="s">
        <v>84</v>
      </c>
      <c r="AB119" s="7" t="s">
        <v>82</v>
      </c>
      <c r="AC119" s="8">
        <v>40</v>
      </c>
      <c r="AD119" s="7">
        <f t="shared" ref="AD119:AP119" si="107">AD39+$B$73</f>
        <v>-6.2785479999999998</v>
      </c>
      <c r="AE119" s="7">
        <f t="shared" si="107"/>
        <v>-5.9264640000000002</v>
      </c>
      <c r="AF119" s="7">
        <f t="shared" si="107"/>
        <v>-5.9060259999999998</v>
      </c>
      <c r="AG119" s="7">
        <f t="shared" si="107"/>
        <v>-5.7762652000000001</v>
      </c>
      <c r="AH119" s="7">
        <f t="shared" si="107"/>
        <v>-5.9852866999999996</v>
      </c>
      <c r="AI119" s="7">
        <f t="shared" si="107"/>
        <v>-6.1553559</v>
      </c>
      <c r="AJ119" s="7">
        <f t="shared" si="107"/>
        <v>-6.1303529000000001</v>
      </c>
      <c r="AK119" s="7">
        <f t="shared" si="107"/>
        <v>-5.3898575000000006</v>
      </c>
      <c r="AL119" s="7">
        <f t="shared" si="107"/>
        <v>-5.7320282999999996</v>
      </c>
      <c r="AM119" s="7">
        <f t="shared" si="107"/>
        <v>-5.6361555000000001</v>
      </c>
      <c r="AN119" s="7">
        <f t="shared" si="107"/>
        <v>-6.4159464999999996</v>
      </c>
      <c r="AO119" s="7">
        <f t="shared" si="107"/>
        <v>-5.9699425000000002</v>
      </c>
      <c r="AP119" s="16">
        <f t="shared" si="107"/>
        <v>-6.1684155999999994</v>
      </c>
    </row>
    <row r="120" spans="1:42">
      <c r="A120" s="4" t="s">
        <v>67</v>
      </c>
      <c r="B120" s="4">
        <v>-2.2651759999999999</v>
      </c>
      <c r="C120" s="4">
        <v>0.28040300000000001</v>
      </c>
      <c r="D120" s="4">
        <v>-8.08</v>
      </c>
      <c r="E120" s="4">
        <v>0</v>
      </c>
      <c r="F120" s="4">
        <v>-2.8147549999999999</v>
      </c>
      <c r="G120" s="4">
        <v>-1.7155959999999999</v>
      </c>
      <c r="I120" s="17" t="s">
        <v>84</v>
      </c>
      <c r="J120" s="18" t="s">
        <v>82</v>
      </c>
      <c r="K120" s="19">
        <v>40</v>
      </c>
      <c r="L120" s="20">
        <f t="shared" ref="L120:L183" si="108">-LN(1-EXP(AD119)/(1+EXP(AD119)))</f>
        <v>1.8743650275307015E-3</v>
      </c>
      <c r="M120" s="20">
        <f t="shared" ref="M120:M183" si="109">-LN(1-EXP(AE119)/(1+EXP(AE119)))</f>
        <v>2.6643464951136781E-3</v>
      </c>
      <c r="N120" s="20">
        <f t="shared" ref="N120:N183" si="110">-LN(1-EXP(AF119)/(1+EXP(AF119)))</f>
        <v>2.7192859511969243E-3</v>
      </c>
      <c r="O120" s="20">
        <f t="shared" ref="O120:O183" si="111">-LN(1-EXP(AG119)/(1+EXP(AG119)))</f>
        <v>3.0954767756902653E-3</v>
      </c>
      <c r="P120" s="20">
        <f t="shared" ref="P120:P183" si="112">-LN(1-EXP(AH119)/(1+EXP(AH119)))</f>
        <v>2.512333868114466E-3</v>
      </c>
      <c r="Q120" s="20">
        <f t="shared" ref="Q120:Q183" si="113">-LN(1-EXP(AI119)/(1+EXP(AI119)))</f>
        <v>2.1198371573555642E-3</v>
      </c>
      <c r="R120" s="20">
        <f t="shared" ref="R120:R183" si="114">-LN(1-EXP(AJ119)/(1+EXP(AJ119)))</f>
        <v>2.1734493277054791E-3</v>
      </c>
      <c r="S120" s="20">
        <f t="shared" ref="S120:S183" si="115">-LN(1-EXP(AK119)/(1+EXP(AK119)))</f>
        <v>4.5522462497283606E-3</v>
      </c>
      <c r="T120" s="20">
        <f t="shared" ref="T120:T183" si="116">-LN(1-EXP(AL119)/(1+EXP(AL119)))</f>
        <v>3.2352587635275211E-3</v>
      </c>
      <c r="U120" s="20">
        <f t="shared" ref="U120:U183" si="117">-LN(1-EXP(AM119)/(1+EXP(AM119)))</f>
        <v>3.5602086280782106E-3</v>
      </c>
      <c r="V120" s="20">
        <f t="shared" ref="V120:V183" si="118">-LN(1-EXP(AN119)/(1+EXP(AN119)))</f>
        <v>1.6339357906328964E-3</v>
      </c>
      <c r="W120" s="20">
        <f t="shared" ref="W120:W183" si="119">-LN(1-EXP(AO119)/(1+EXP(AO119)))</f>
        <v>2.5511313874108728E-3</v>
      </c>
      <c r="X120" s="20">
        <f t="shared" ref="X120:X183" si="120">-LN(1-EXP(AP119)/(1+EXP(AP119)))</f>
        <v>2.092361465292519E-3</v>
      </c>
      <c r="Z120" s="11"/>
      <c r="AA120" s="6" t="s">
        <v>84</v>
      </c>
      <c r="AB120" s="7" t="s">
        <v>82</v>
      </c>
      <c r="AC120" s="8">
        <v>41</v>
      </c>
      <c r="AD120" s="7">
        <f t="shared" ref="AD120:AP120" si="121">AD40+$B$73</f>
        <v>-6.2785479999999998</v>
      </c>
      <c r="AE120" s="7">
        <f t="shared" si="121"/>
        <v>-5.9264640000000002</v>
      </c>
      <c r="AF120" s="7">
        <f t="shared" si="121"/>
        <v>-5.9060259999999998</v>
      </c>
      <c r="AG120" s="7">
        <f t="shared" si="121"/>
        <v>-5.7762652000000001</v>
      </c>
      <c r="AH120" s="7">
        <f t="shared" si="121"/>
        <v>-5.9852866999999996</v>
      </c>
      <c r="AI120" s="7">
        <f t="shared" si="121"/>
        <v>-6.1553559</v>
      </c>
      <c r="AJ120" s="7">
        <f t="shared" si="121"/>
        <v>-6.1303529000000001</v>
      </c>
      <c r="AK120" s="7">
        <f t="shared" si="121"/>
        <v>-5.3898575000000006</v>
      </c>
      <c r="AL120" s="7">
        <f t="shared" si="121"/>
        <v>-5.7320282999999996</v>
      </c>
      <c r="AM120" s="7">
        <f t="shared" si="121"/>
        <v>-5.6361555000000001</v>
      </c>
      <c r="AN120" s="7">
        <f t="shared" si="121"/>
        <v>-6.4159464999999996</v>
      </c>
      <c r="AO120" s="7">
        <f t="shared" si="121"/>
        <v>-5.9699425000000002</v>
      </c>
      <c r="AP120" s="16">
        <f t="shared" si="121"/>
        <v>-6.1684155999999994</v>
      </c>
    </row>
    <row r="121" spans="1:42">
      <c r="A121" s="4" t="s">
        <v>68</v>
      </c>
      <c r="B121" s="4">
        <v>-2.2042860000000002</v>
      </c>
      <c r="C121" s="4">
        <v>0.24447279999999999</v>
      </c>
      <c r="D121" s="4">
        <v>-9.02</v>
      </c>
      <c r="E121" s="4">
        <v>0</v>
      </c>
      <c r="F121" s="4">
        <v>-2.6834440000000002</v>
      </c>
      <c r="G121" s="4">
        <v>-1.725128</v>
      </c>
      <c r="I121" s="17" t="s">
        <v>84</v>
      </c>
      <c r="J121" s="18" t="s">
        <v>82</v>
      </c>
      <c r="K121" s="19">
        <v>41</v>
      </c>
      <c r="L121" s="20">
        <f t="shared" si="108"/>
        <v>1.8743650275307015E-3</v>
      </c>
      <c r="M121" s="20">
        <f t="shared" si="109"/>
        <v>2.6643464951136781E-3</v>
      </c>
      <c r="N121" s="20">
        <f t="shared" si="110"/>
        <v>2.7192859511969243E-3</v>
      </c>
      <c r="O121" s="20">
        <f t="shared" si="111"/>
        <v>3.0954767756902653E-3</v>
      </c>
      <c r="P121" s="20">
        <f t="shared" si="112"/>
        <v>2.512333868114466E-3</v>
      </c>
      <c r="Q121" s="20">
        <f t="shared" si="113"/>
        <v>2.1198371573555642E-3</v>
      </c>
      <c r="R121" s="20">
        <f t="shared" si="114"/>
        <v>2.1734493277054791E-3</v>
      </c>
      <c r="S121" s="20">
        <f t="shared" si="115"/>
        <v>4.5522462497283606E-3</v>
      </c>
      <c r="T121" s="20">
        <f t="shared" si="116"/>
        <v>3.2352587635275211E-3</v>
      </c>
      <c r="U121" s="20">
        <f t="shared" si="117"/>
        <v>3.5602086280782106E-3</v>
      </c>
      <c r="V121" s="20">
        <f t="shared" si="118"/>
        <v>1.6339357906328964E-3</v>
      </c>
      <c r="W121" s="20">
        <f t="shared" si="119"/>
        <v>2.5511313874108728E-3</v>
      </c>
      <c r="X121" s="20">
        <f t="shared" si="120"/>
        <v>2.092361465292519E-3</v>
      </c>
      <c r="Z121" s="11"/>
      <c r="AA121" s="6" t="s">
        <v>84</v>
      </c>
      <c r="AB121" s="7" t="s">
        <v>82</v>
      </c>
      <c r="AC121" s="8">
        <v>42</v>
      </c>
      <c r="AD121" s="7">
        <f t="shared" ref="AD121:AP121" si="122">AD41+$B$73</f>
        <v>-6.7723585999999996</v>
      </c>
      <c r="AE121" s="7">
        <f t="shared" si="122"/>
        <v>-6.4202745999999999</v>
      </c>
      <c r="AF121" s="7">
        <f t="shared" si="122"/>
        <v>-6.3998365999999995</v>
      </c>
      <c r="AG121" s="7">
        <f t="shared" si="122"/>
        <v>-6.2700757999999999</v>
      </c>
      <c r="AH121" s="7">
        <f t="shared" si="122"/>
        <v>-6.4790972999999994</v>
      </c>
      <c r="AI121" s="7">
        <f t="shared" si="122"/>
        <v>-6.6491664999999998</v>
      </c>
      <c r="AJ121" s="7">
        <f t="shared" si="122"/>
        <v>-6.6241634999999999</v>
      </c>
      <c r="AK121" s="7">
        <f t="shared" si="122"/>
        <v>-5.8836681000000004</v>
      </c>
      <c r="AL121" s="7">
        <f t="shared" si="122"/>
        <v>-6.2258388999999994</v>
      </c>
      <c r="AM121" s="7">
        <f t="shared" si="122"/>
        <v>-6.1299660999999999</v>
      </c>
      <c r="AN121" s="7">
        <f t="shared" si="122"/>
        <v>-6.9097570999999993</v>
      </c>
      <c r="AO121" s="7">
        <f t="shared" si="122"/>
        <v>-6.4637530999999999</v>
      </c>
      <c r="AP121" s="16">
        <f t="shared" si="122"/>
        <v>-6.6622261999999992</v>
      </c>
    </row>
    <row r="122" spans="1:42">
      <c r="A122" s="4" t="s">
        <v>69</v>
      </c>
      <c r="B122" s="4">
        <v>-2.7201900000000001</v>
      </c>
      <c r="C122" s="4">
        <v>0.16841680000000001</v>
      </c>
      <c r="D122" s="4">
        <v>-16.149999999999999</v>
      </c>
      <c r="E122" s="4">
        <v>0</v>
      </c>
      <c r="F122" s="4">
        <v>-3.0502799999999999</v>
      </c>
      <c r="G122" s="4">
        <v>-2.3900990000000002</v>
      </c>
      <c r="I122" s="17" t="s">
        <v>84</v>
      </c>
      <c r="J122" s="18" t="s">
        <v>82</v>
      </c>
      <c r="K122" s="19">
        <v>42</v>
      </c>
      <c r="L122" s="20">
        <f t="shared" si="108"/>
        <v>1.1443358859650698E-3</v>
      </c>
      <c r="M122" s="20">
        <f t="shared" si="109"/>
        <v>1.6268849718763354E-3</v>
      </c>
      <c r="N122" s="20">
        <f t="shared" si="110"/>
        <v>1.660449484251162E-3</v>
      </c>
      <c r="O122" s="20">
        <f t="shared" si="111"/>
        <v>1.8902974192775385E-3</v>
      </c>
      <c r="P122" s="20">
        <f t="shared" si="112"/>
        <v>1.5340186668274846E-3</v>
      </c>
      <c r="Q122" s="20">
        <f t="shared" si="113"/>
        <v>1.2942632024327185E-3</v>
      </c>
      <c r="R122" s="20">
        <f t="shared" si="114"/>
        <v>1.3270098799749981E-3</v>
      </c>
      <c r="S122" s="20">
        <f t="shared" si="115"/>
        <v>2.7806828176370597E-3</v>
      </c>
      <c r="T122" s="20">
        <f t="shared" si="116"/>
        <v>1.975711053825319E-3</v>
      </c>
      <c r="U122" s="20">
        <f t="shared" si="117"/>
        <v>2.1742892670493551E-3</v>
      </c>
      <c r="V122" s="20">
        <f t="shared" si="118"/>
        <v>9.9750251019829284E-4</v>
      </c>
      <c r="W122" s="20">
        <f t="shared" si="119"/>
        <v>1.5577200064868311E-3</v>
      </c>
      <c r="X122" s="20">
        <f t="shared" si="120"/>
        <v>1.2774811280459888E-3</v>
      </c>
      <c r="Z122" s="11"/>
      <c r="AA122" s="6" t="s">
        <v>84</v>
      </c>
      <c r="AB122" s="7" t="s">
        <v>82</v>
      </c>
      <c r="AC122" s="8">
        <v>43</v>
      </c>
      <c r="AD122" s="7">
        <f t="shared" ref="AD122:AP122" si="123">AD42+$B$73</f>
        <v>-6.2785479999999998</v>
      </c>
      <c r="AE122" s="7">
        <f t="shared" si="123"/>
        <v>-5.9264640000000002</v>
      </c>
      <c r="AF122" s="7">
        <f t="shared" si="123"/>
        <v>-5.9060259999999998</v>
      </c>
      <c r="AG122" s="7">
        <f t="shared" si="123"/>
        <v>-5.7762652000000001</v>
      </c>
      <c r="AH122" s="7">
        <f t="shared" si="123"/>
        <v>-5.9852866999999996</v>
      </c>
      <c r="AI122" s="7">
        <f t="shared" si="123"/>
        <v>-6.1553559</v>
      </c>
      <c r="AJ122" s="7">
        <f t="shared" si="123"/>
        <v>-6.1303529000000001</v>
      </c>
      <c r="AK122" s="7">
        <f t="shared" si="123"/>
        <v>-5.3898575000000006</v>
      </c>
      <c r="AL122" s="7">
        <f t="shared" si="123"/>
        <v>-5.7320282999999996</v>
      </c>
      <c r="AM122" s="7">
        <f t="shared" si="123"/>
        <v>-5.6361555000000001</v>
      </c>
      <c r="AN122" s="7">
        <f t="shared" si="123"/>
        <v>-6.4159464999999996</v>
      </c>
      <c r="AO122" s="7">
        <f t="shared" si="123"/>
        <v>-5.9699425000000002</v>
      </c>
      <c r="AP122" s="16">
        <f t="shared" si="123"/>
        <v>-6.1684155999999994</v>
      </c>
    </row>
    <row r="123" spans="1:42">
      <c r="A123" s="4" t="s">
        <v>27</v>
      </c>
      <c r="B123" s="4">
        <v>0.27066580000000001</v>
      </c>
      <c r="C123" s="4">
        <v>5.3324700000000003E-2</v>
      </c>
      <c r="D123" s="4">
        <v>5.08</v>
      </c>
      <c r="E123" s="4">
        <v>0</v>
      </c>
      <c r="F123" s="4">
        <v>0.1661513</v>
      </c>
      <c r="G123" s="4">
        <v>0.37518040000000002</v>
      </c>
      <c r="I123" s="17" t="s">
        <v>84</v>
      </c>
      <c r="J123" s="18" t="s">
        <v>82</v>
      </c>
      <c r="K123" s="19">
        <v>43</v>
      </c>
      <c r="L123" s="20">
        <f t="shared" si="108"/>
        <v>1.8743650275307015E-3</v>
      </c>
      <c r="M123" s="20">
        <f t="shared" si="109"/>
        <v>2.6643464951136781E-3</v>
      </c>
      <c r="N123" s="20">
        <f t="shared" si="110"/>
        <v>2.7192859511969243E-3</v>
      </c>
      <c r="O123" s="20">
        <f t="shared" si="111"/>
        <v>3.0954767756902653E-3</v>
      </c>
      <c r="P123" s="20">
        <f t="shared" si="112"/>
        <v>2.512333868114466E-3</v>
      </c>
      <c r="Q123" s="20">
        <f t="shared" si="113"/>
        <v>2.1198371573555642E-3</v>
      </c>
      <c r="R123" s="20">
        <f t="shared" si="114"/>
        <v>2.1734493277054791E-3</v>
      </c>
      <c r="S123" s="20">
        <f t="shared" si="115"/>
        <v>4.5522462497283606E-3</v>
      </c>
      <c r="T123" s="20">
        <f t="shared" si="116"/>
        <v>3.2352587635275211E-3</v>
      </c>
      <c r="U123" s="20">
        <f t="shared" si="117"/>
        <v>3.5602086280782106E-3</v>
      </c>
      <c r="V123" s="20">
        <f t="shared" si="118"/>
        <v>1.6339357906328964E-3</v>
      </c>
      <c r="W123" s="20">
        <f t="shared" si="119"/>
        <v>2.5511313874108728E-3</v>
      </c>
      <c r="X123" s="20">
        <f t="shared" si="120"/>
        <v>2.092361465292519E-3</v>
      </c>
      <c r="Z123" s="11"/>
      <c r="AA123" s="6" t="s">
        <v>84</v>
      </c>
      <c r="AB123" s="7" t="s">
        <v>82</v>
      </c>
      <c r="AC123" s="8">
        <v>44</v>
      </c>
      <c r="AD123" s="7">
        <f t="shared" ref="AD123:AP123" si="124">AD43+$B$73</f>
        <v>-6.7681320999999999</v>
      </c>
      <c r="AE123" s="7">
        <f t="shared" si="124"/>
        <v>-6.4160481000000003</v>
      </c>
      <c r="AF123" s="7">
        <f t="shared" si="124"/>
        <v>-6.3956100999999999</v>
      </c>
      <c r="AG123" s="7">
        <f t="shared" si="124"/>
        <v>-6.2658493000000002</v>
      </c>
      <c r="AH123" s="7">
        <f t="shared" si="124"/>
        <v>-6.4748707999999997</v>
      </c>
      <c r="AI123" s="7">
        <f t="shared" si="124"/>
        <v>-6.6449400000000001</v>
      </c>
      <c r="AJ123" s="7">
        <f t="shared" si="124"/>
        <v>-6.6199370000000002</v>
      </c>
      <c r="AK123" s="7">
        <f t="shared" si="124"/>
        <v>-5.8794416000000007</v>
      </c>
      <c r="AL123" s="7">
        <f t="shared" si="124"/>
        <v>-6.2216123999999997</v>
      </c>
      <c r="AM123" s="7">
        <f t="shared" si="124"/>
        <v>-6.1257396000000002</v>
      </c>
      <c r="AN123" s="7">
        <f t="shared" si="124"/>
        <v>-6.9055305999999996</v>
      </c>
      <c r="AO123" s="7">
        <f t="shared" si="124"/>
        <v>-6.4595266000000002</v>
      </c>
      <c r="AP123" s="16">
        <f t="shared" si="124"/>
        <v>-6.6579996999999995</v>
      </c>
    </row>
    <row r="124" spans="1:42">
      <c r="A124" s="4" t="s">
        <v>28</v>
      </c>
      <c r="B124" s="4">
        <v>9.6488299999999999E-2</v>
      </c>
      <c r="C124" s="4">
        <v>5.1334699999999997E-2</v>
      </c>
      <c r="D124" s="4">
        <v>1.88</v>
      </c>
      <c r="E124" s="4">
        <v>0.06</v>
      </c>
      <c r="F124" s="4">
        <v>-4.1259000000000001E-3</v>
      </c>
      <c r="G124" s="4">
        <v>0.19710259999999999</v>
      </c>
      <c r="I124" s="17" t="s">
        <v>84</v>
      </c>
      <c r="J124" s="18" t="s">
        <v>82</v>
      </c>
      <c r="K124" s="19">
        <v>44</v>
      </c>
      <c r="L124" s="20">
        <f t="shared" si="108"/>
        <v>1.149179872969126E-3</v>
      </c>
      <c r="M124" s="20">
        <f t="shared" si="109"/>
        <v>1.6337699267180614E-3</v>
      </c>
      <c r="N124" s="20">
        <f t="shared" si="110"/>
        <v>1.6674763652537213E-3</v>
      </c>
      <c r="O124" s="20">
        <f t="shared" si="111"/>
        <v>1.8982960742885569E-3</v>
      </c>
      <c r="P124" s="20">
        <f t="shared" si="112"/>
        <v>1.5405109153863795E-3</v>
      </c>
      <c r="Q124" s="20">
        <f t="shared" si="113"/>
        <v>1.299741421159985E-3</v>
      </c>
      <c r="R124" s="20">
        <f t="shared" si="114"/>
        <v>1.3326266129990382E-3</v>
      </c>
      <c r="S124" s="20">
        <f t="shared" si="115"/>
        <v>2.7924438160432464E-3</v>
      </c>
      <c r="T124" s="20">
        <f t="shared" si="116"/>
        <v>1.9840707719531439E-3</v>
      </c>
      <c r="U124" s="20">
        <f t="shared" si="117"/>
        <v>2.1834883013560577E-3</v>
      </c>
      <c r="V124" s="20">
        <f t="shared" si="118"/>
        <v>1.0017252610943818E-3</v>
      </c>
      <c r="W124" s="20">
        <f t="shared" si="119"/>
        <v>1.5643124850294847E-3</v>
      </c>
      <c r="X124" s="20">
        <f t="shared" si="120"/>
        <v>1.2828883589596654E-3</v>
      </c>
      <c r="Z124" s="11"/>
      <c r="AA124" s="6" t="s">
        <v>84</v>
      </c>
      <c r="AB124" s="7" t="s">
        <v>82</v>
      </c>
      <c r="AC124" s="8">
        <v>45</v>
      </c>
      <c r="AD124" s="7">
        <f t="shared" ref="AD124:AP124" si="125">AD44+$B$73</f>
        <v>-6.1330973000000002</v>
      </c>
      <c r="AE124" s="7">
        <f t="shared" si="125"/>
        <v>-5.7810133000000006</v>
      </c>
      <c r="AF124" s="7">
        <f t="shared" si="125"/>
        <v>-5.7605753000000002</v>
      </c>
      <c r="AG124" s="7">
        <f t="shared" si="125"/>
        <v>-5.6308145000000005</v>
      </c>
      <c r="AH124" s="7">
        <f t="shared" si="125"/>
        <v>-5.839836</v>
      </c>
      <c r="AI124" s="7">
        <f t="shared" si="125"/>
        <v>-6.0099052000000004</v>
      </c>
      <c r="AJ124" s="7">
        <f t="shared" si="125"/>
        <v>-5.9849022000000005</v>
      </c>
      <c r="AK124" s="7">
        <f t="shared" si="125"/>
        <v>-5.244406800000001</v>
      </c>
      <c r="AL124" s="7">
        <f t="shared" si="125"/>
        <v>-5.5865776</v>
      </c>
      <c r="AM124" s="7">
        <f t="shared" si="125"/>
        <v>-5.4907048000000005</v>
      </c>
      <c r="AN124" s="7">
        <f t="shared" si="125"/>
        <v>-6.2704958</v>
      </c>
      <c r="AO124" s="7">
        <f t="shared" si="125"/>
        <v>-5.8244918000000006</v>
      </c>
      <c r="AP124" s="16">
        <f t="shared" si="125"/>
        <v>-6.0229648999999998</v>
      </c>
    </row>
    <row r="125" spans="1:42">
      <c r="A125" s="4" t="s">
        <v>29</v>
      </c>
      <c r="B125" s="4">
        <v>0.185611</v>
      </c>
      <c r="C125" s="4">
        <v>4.8118000000000001E-2</v>
      </c>
      <c r="D125" s="4">
        <v>3.86</v>
      </c>
      <c r="E125" s="4">
        <v>0</v>
      </c>
      <c r="F125" s="4">
        <v>9.1301499999999994E-2</v>
      </c>
      <c r="G125" s="4">
        <v>0.27992050000000002</v>
      </c>
      <c r="I125" s="17" t="s">
        <v>84</v>
      </c>
      <c r="J125" s="18" t="s">
        <v>82</v>
      </c>
      <c r="K125" s="19">
        <v>45</v>
      </c>
      <c r="L125" s="20">
        <f t="shared" si="108"/>
        <v>2.1674991416410889E-3</v>
      </c>
      <c r="M125" s="20">
        <f t="shared" si="109"/>
        <v>3.0808365437738671E-3</v>
      </c>
      <c r="N125" s="20">
        <f t="shared" si="110"/>
        <v>3.1443506294528889E-3</v>
      </c>
      <c r="O125" s="20">
        <f t="shared" si="111"/>
        <v>3.5792404924064056E-3</v>
      </c>
      <c r="P125" s="20">
        <f t="shared" si="112"/>
        <v>2.9050958349498349E-3</v>
      </c>
      <c r="Q125" s="20">
        <f t="shared" si="113"/>
        <v>2.4513139125807038E-3</v>
      </c>
      <c r="R125" s="20">
        <f t="shared" si="114"/>
        <v>2.5132988330917208E-3</v>
      </c>
      <c r="S125" s="20">
        <f t="shared" si="115"/>
        <v>5.2630767355063184E-3</v>
      </c>
      <c r="T125" s="20">
        <f t="shared" si="116"/>
        <v>3.7408268970608796E-3</v>
      </c>
      <c r="U125" s="20">
        <f t="shared" si="117"/>
        <v>4.1164516698651253E-3</v>
      </c>
      <c r="V125" s="20">
        <f t="shared" si="118"/>
        <v>1.8895044104950331E-3</v>
      </c>
      <c r="W125" s="20">
        <f t="shared" si="119"/>
        <v>2.9499497653378138E-3</v>
      </c>
      <c r="X125" s="20">
        <f t="shared" si="120"/>
        <v>2.4195470700654302E-3</v>
      </c>
      <c r="Z125" s="11"/>
      <c r="AA125" s="6" t="s">
        <v>84</v>
      </c>
      <c r="AB125" s="7" t="s">
        <v>82</v>
      </c>
      <c r="AC125" s="8">
        <v>46</v>
      </c>
      <c r="AD125" s="7">
        <f t="shared" ref="AD125:AP125" si="126">AD45+$B$73</f>
        <v>-6.1330973000000002</v>
      </c>
      <c r="AE125" s="7">
        <f t="shared" si="126"/>
        <v>-5.7810133000000006</v>
      </c>
      <c r="AF125" s="7">
        <f t="shared" si="126"/>
        <v>-5.7605753000000002</v>
      </c>
      <c r="AG125" s="7">
        <f t="shared" si="126"/>
        <v>-5.6308145000000005</v>
      </c>
      <c r="AH125" s="7">
        <f t="shared" si="126"/>
        <v>-5.839836</v>
      </c>
      <c r="AI125" s="7">
        <f t="shared" si="126"/>
        <v>-6.0099052000000004</v>
      </c>
      <c r="AJ125" s="7">
        <f t="shared" si="126"/>
        <v>-5.9849022000000005</v>
      </c>
      <c r="AK125" s="7">
        <f t="shared" si="126"/>
        <v>-5.244406800000001</v>
      </c>
      <c r="AL125" s="7">
        <f t="shared" si="126"/>
        <v>-5.5865776</v>
      </c>
      <c r="AM125" s="7">
        <f t="shared" si="126"/>
        <v>-5.4907048000000005</v>
      </c>
      <c r="AN125" s="7">
        <f t="shared" si="126"/>
        <v>-6.2704958</v>
      </c>
      <c r="AO125" s="7">
        <f t="shared" si="126"/>
        <v>-5.8244918000000006</v>
      </c>
      <c r="AP125" s="16">
        <f t="shared" si="126"/>
        <v>-6.0229648999999998</v>
      </c>
    </row>
    <row r="126" spans="1:42">
      <c r="A126" s="4" t="s">
        <v>30</v>
      </c>
      <c r="B126" s="4">
        <v>0.42604019999999998</v>
      </c>
      <c r="C126" s="4">
        <v>5.1770200000000002E-2</v>
      </c>
      <c r="D126" s="4">
        <v>8.23</v>
      </c>
      <c r="E126" s="4">
        <v>0</v>
      </c>
      <c r="F126" s="4">
        <v>0.32457259999999999</v>
      </c>
      <c r="G126" s="4">
        <v>0.52750790000000003</v>
      </c>
      <c r="I126" s="17" t="s">
        <v>84</v>
      </c>
      <c r="J126" s="18" t="s">
        <v>82</v>
      </c>
      <c r="K126" s="19">
        <v>46</v>
      </c>
      <c r="L126" s="20">
        <f t="shared" si="108"/>
        <v>2.1674991416410889E-3</v>
      </c>
      <c r="M126" s="20">
        <f t="shared" si="109"/>
        <v>3.0808365437738671E-3</v>
      </c>
      <c r="N126" s="20">
        <f t="shared" si="110"/>
        <v>3.1443506294528889E-3</v>
      </c>
      <c r="O126" s="20">
        <f t="shared" si="111"/>
        <v>3.5792404924064056E-3</v>
      </c>
      <c r="P126" s="20">
        <f t="shared" si="112"/>
        <v>2.9050958349498349E-3</v>
      </c>
      <c r="Q126" s="20">
        <f t="shared" si="113"/>
        <v>2.4513139125807038E-3</v>
      </c>
      <c r="R126" s="20">
        <f t="shared" si="114"/>
        <v>2.5132988330917208E-3</v>
      </c>
      <c r="S126" s="20">
        <f t="shared" si="115"/>
        <v>5.2630767355063184E-3</v>
      </c>
      <c r="T126" s="20">
        <f t="shared" si="116"/>
        <v>3.7408268970608796E-3</v>
      </c>
      <c r="U126" s="20">
        <f t="shared" si="117"/>
        <v>4.1164516698651253E-3</v>
      </c>
      <c r="V126" s="20">
        <f t="shared" si="118"/>
        <v>1.8895044104950331E-3</v>
      </c>
      <c r="W126" s="20">
        <f t="shared" si="119"/>
        <v>2.9499497653378138E-3</v>
      </c>
      <c r="X126" s="20">
        <f t="shared" si="120"/>
        <v>2.4195470700654302E-3</v>
      </c>
      <c r="Z126" s="11"/>
      <c r="AA126" s="6" t="s">
        <v>84</v>
      </c>
      <c r="AB126" s="7" t="s">
        <v>82</v>
      </c>
      <c r="AC126" s="8">
        <v>47</v>
      </c>
      <c r="AD126" s="7">
        <f t="shared" ref="AD126:AP126" si="127">AD46+$B$73</f>
        <v>-6.1330973000000002</v>
      </c>
      <c r="AE126" s="7">
        <f t="shared" si="127"/>
        <v>-5.7810133000000006</v>
      </c>
      <c r="AF126" s="7">
        <f t="shared" si="127"/>
        <v>-5.7605753000000002</v>
      </c>
      <c r="AG126" s="7">
        <f t="shared" si="127"/>
        <v>-5.6308145000000005</v>
      </c>
      <c r="AH126" s="7">
        <f t="shared" si="127"/>
        <v>-5.839836</v>
      </c>
      <c r="AI126" s="7">
        <f t="shared" si="127"/>
        <v>-6.0099052000000004</v>
      </c>
      <c r="AJ126" s="7">
        <f t="shared" si="127"/>
        <v>-5.9849022000000005</v>
      </c>
      <c r="AK126" s="7">
        <f t="shared" si="127"/>
        <v>-5.244406800000001</v>
      </c>
      <c r="AL126" s="7">
        <f t="shared" si="127"/>
        <v>-5.5865776</v>
      </c>
      <c r="AM126" s="7">
        <f t="shared" si="127"/>
        <v>-5.4907048000000005</v>
      </c>
      <c r="AN126" s="7">
        <f t="shared" si="127"/>
        <v>-6.2704958</v>
      </c>
      <c r="AO126" s="7">
        <f t="shared" si="127"/>
        <v>-5.8244918000000006</v>
      </c>
      <c r="AP126" s="16">
        <f t="shared" si="127"/>
        <v>-6.0229648999999998</v>
      </c>
    </row>
    <row r="127" spans="1:42">
      <c r="A127" s="4" t="s">
        <v>31</v>
      </c>
      <c r="B127" s="4">
        <v>0.49437110000000001</v>
      </c>
      <c r="C127" s="4">
        <v>5.6436399999999998E-2</v>
      </c>
      <c r="D127" s="4">
        <v>8.76</v>
      </c>
      <c r="E127" s="4">
        <v>0</v>
      </c>
      <c r="F127" s="4">
        <v>0.38375769999999998</v>
      </c>
      <c r="G127" s="4">
        <v>0.60498450000000004</v>
      </c>
      <c r="I127" s="17" t="s">
        <v>84</v>
      </c>
      <c r="J127" s="18" t="s">
        <v>82</v>
      </c>
      <c r="K127" s="19">
        <v>47</v>
      </c>
      <c r="L127" s="20">
        <f t="shared" si="108"/>
        <v>2.1674991416410889E-3</v>
      </c>
      <c r="M127" s="20">
        <f t="shared" si="109"/>
        <v>3.0808365437738671E-3</v>
      </c>
      <c r="N127" s="20">
        <f t="shared" si="110"/>
        <v>3.1443506294528889E-3</v>
      </c>
      <c r="O127" s="20">
        <f t="shared" si="111"/>
        <v>3.5792404924064056E-3</v>
      </c>
      <c r="P127" s="20">
        <f t="shared" si="112"/>
        <v>2.9050958349498349E-3</v>
      </c>
      <c r="Q127" s="20">
        <f t="shared" si="113"/>
        <v>2.4513139125807038E-3</v>
      </c>
      <c r="R127" s="20">
        <f t="shared" si="114"/>
        <v>2.5132988330917208E-3</v>
      </c>
      <c r="S127" s="20">
        <f t="shared" si="115"/>
        <v>5.2630767355063184E-3</v>
      </c>
      <c r="T127" s="20">
        <f t="shared" si="116"/>
        <v>3.7408268970608796E-3</v>
      </c>
      <c r="U127" s="20">
        <f t="shared" si="117"/>
        <v>4.1164516698651253E-3</v>
      </c>
      <c r="V127" s="20">
        <f t="shared" si="118"/>
        <v>1.8895044104950331E-3</v>
      </c>
      <c r="W127" s="20">
        <f t="shared" si="119"/>
        <v>2.9499497653378138E-3</v>
      </c>
      <c r="X127" s="20">
        <f t="shared" si="120"/>
        <v>2.4195470700654302E-3</v>
      </c>
      <c r="Z127" s="11"/>
      <c r="AA127" s="6" t="s">
        <v>84</v>
      </c>
      <c r="AB127" s="7" t="s">
        <v>82</v>
      </c>
      <c r="AC127" s="8">
        <v>48</v>
      </c>
      <c r="AD127" s="7">
        <f t="shared" ref="AD127:AP127" si="128">AD47+$B$73</f>
        <v>-6.1330973000000002</v>
      </c>
      <c r="AE127" s="7">
        <f t="shared" si="128"/>
        <v>-5.7810133000000006</v>
      </c>
      <c r="AF127" s="7">
        <f t="shared" si="128"/>
        <v>-5.7605753000000002</v>
      </c>
      <c r="AG127" s="7">
        <f t="shared" si="128"/>
        <v>-5.6308145000000005</v>
      </c>
      <c r="AH127" s="7">
        <f t="shared" si="128"/>
        <v>-5.839836</v>
      </c>
      <c r="AI127" s="7">
        <f t="shared" si="128"/>
        <v>-6.0099052000000004</v>
      </c>
      <c r="AJ127" s="7">
        <f t="shared" si="128"/>
        <v>-5.9849022000000005</v>
      </c>
      <c r="AK127" s="7">
        <f t="shared" si="128"/>
        <v>-5.244406800000001</v>
      </c>
      <c r="AL127" s="7">
        <f t="shared" si="128"/>
        <v>-5.5865776</v>
      </c>
      <c r="AM127" s="7">
        <f t="shared" si="128"/>
        <v>-5.4907048000000005</v>
      </c>
      <c r="AN127" s="7">
        <f t="shared" si="128"/>
        <v>-6.2704958</v>
      </c>
      <c r="AO127" s="7">
        <f t="shared" si="128"/>
        <v>-5.8244918000000006</v>
      </c>
      <c r="AP127" s="16">
        <f t="shared" si="128"/>
        <v>-6.0229648999999998</v>
      </c>
    </row>
    <row r="128" spans="1:42">
      <c r="A128" s="4" t="s">
        <v>32</v>
      </c>
      <c r="B128" s="4">
        <v>0.73862110000000003</v>
      </c>
      <c r="C128" s="4">
        <v>0.13479659999999999</v>
      </c>
      <c r="D128" s="4">
        <v>5.48</v>
      </c>
      <c r="E128" s="4">
        <v>0</v>
      </c>
      <c r="F128" s="4">
        <v>0.47442459999999997</v>
      </c>
      <c r="G128" s="4">
        <v>1.002818</v>
      </c>
      <c r="I128" s="17" t="s">
        <v>84</v>
      </c>
      <c r="J128" s="18" t="s">
        <v>82</v>
      </c>
      <c r="K128" s="19">
        <v>48</v>
      </c>
      <c r="L128" s="20">
        <f t="shared" si="108"/>
        <v>2.1674991416410889E-3</v>
      </c>
      <c r="M128" s="20">
        <f t="shared" si="109"/>
        <v>3.0808365437738671E-3</v>
      </c>
      <c r="N128" s="20">
        <f t="shared" si="110"/>
        <v>3.1443506294528889E-3</v>
      </c>
      <c r="O128" s="20">
        <f t="shared" si="111"/>
        <v>3.5792404924064056E-3</v>
      </c>
      <c r="P128" s="20">
        <f t="shared" si="112"/>
        <v>2.9050958349498349E-3</v>
      </c>
      <c r="Q128" s="20">
        <f t="shared" si="113"/>
        <v>2.4513139125807038E-3</v>
      </c>
      <c r="R128" s="20">
        <f t="shared" si="114"/>
        <v>2.5132988330917208E-3</v>
      </c>
      <c r="S128" s="20">
        <f t="shared" si="115"/>
        <v>5.2630767355063184E-3</v>
      </c>
      <c r="T128" s="20">
        <f t="shared" si="116"/>
        <v>3.7408268970608796E-3</v>
      </c>
      <c r="U128" s="20">
        <f t="shared" si="117"/>
        <v>4.1164516698651253E-3</v>
      </c>
      <c r="V128" s="20">
        <f t="shared" si="118"/>
        <v>1.8895044104950331E-3</v>
      </c>
      <c r="W128" s="20">
        <f t="shared" si="119"/>
        <v>2.9499497653378138E-3</v>
      </c>
      <c r="X128" s="20">
        <f t="shared" si="120"/>
        <v>2.4195470700654302E-3</v>
      </c>
      <c r="Z128" s="11"/>
      <c r="AA128" s="6" t="s">
        <v>84</v>
      </c>
      <c r="AB128" s="7" t="s">
        <v>82</v>
      </c>
      <c r="AC128" s="8">
        <v>49</v>
      </c>
      <c r="AD128" s="12">
        <f t="shared" ref="AD128:AP128" si="129">AD48+$B$73</f>
        <v>-6.1330973000000002</v>
      </c>
      <c r="AE128" s="12">
        <f t="shared" si="129"/>
        <v>-5.7810133000000006</v>
      </c>
      <c r="AF128" s="12">
        <f t="shared" si="129"/>
        <v>-5.7605753000000002</v>
      </c>
      <c r="AG128" s="12">
        <f t="shared" si="129"/>
        <v>-5.6308145000000005</v>
      </c>
      <c r="AH128" s="12">
        <f t="shared" si="129"/>
        <v>-5.839836</v>
      </c>
      <c r="AI128" s="12">
        <f t="shared" si="129"/>
        <v>-6.0099052000000004</v>
      </c>
      <c r="AJ128" s="12">
        <f t="shared" si="129"/>
        <v>-5.9849022000000005</v>
      </c>
      <c r="AK128" s="12">
        <f t="shared" si="129"/>
        <v>-5.244406800000001</v>
      </c>
      <c r="AL128" s="12">
        <f t="shared" si="129"/>
        <v>-5.5865776</v>
      </c>
      <c r="AM128" s="12">
        <f t="shared" si="129"/>
        <v>-5.4907048000000005</v>
      </c>
      <c r="AN128" s="12">
        <f t="shared" si="129"/>
        <v>-6.2704958</v>
      </c>
      <c r="AO128" s="12">
        <f t="shared" si="129"/>
        <v>-5.8244918000000006</v>
      </c>
      <c r="AP128" s="13">
        <f t="shared" si="129"/>
        <v>-6.0229648999999998</v>
      </c>
    </row>
    <row r="129" spans="1:42">
      <c r="A129" s="4" t="s">
        <v>33</v>
      </c>
      <c r="B129" s="4">
        <v>0.61033729999999997</v>
      </c>
      <c r="C129" s="4">
        <v>0.1051487</v>
      </c>
      <c r="D129" s="4">
        <v>5.8</v>
      </c>
      <c r="E129" s="4">
        <v>0</v>
      </c>
      <c r="F129" s="4">
        <v>0.40424969999999999</v>
      </c>
      <c r="G129" s="4">
        <v>0.81642499999999996</v>
      </c>
      <c r="I129" s="17" t="s">
        <v>84</v>
      </c>
      <c r="J129" s="18" t="s">
        <v>82</v>
      </c>
      <c r="K129" s="19">
        <v>49</v>
      </c>
      <c r="L129" s="20">
        <f t="shared" si="108"/>
        <v>2.1674991416410889E-3</v>
      </c>
      <c r="M129" s="20">
        <f t="shared" si="109"/>
        <v>3.0808365437738671E-3</v>
      </c>
      <c r="N129" s="20">
        <f t="shared" si="110"/>
        <v>3.1443506294528889E-3</v>
      </c>
      <c r="O129" s="20">
        <f t="shared" si="111"/>
        <v>3.5792404924064056E-3</v>
      </c>
      <c r="P129" s="20">
        <f t="shared" si="112"/>
        <v>2.9050958349498349E-3</v>
      </c>
      <c r="Q129" s="20">
        <f t="shared" si="113"/>
        <v>2.4513139125807038E-3</v>
      </c>
      <c r="R129" s="20">
        <f t="shared" si="114"/>
        <v>2.5132988330917208E-3</v>
      </c>
      <c r="S129" s="20">
        <f t="shared" si="115"/>
        <v>5.2630767355063184E-3</v>
      </c>
      <c r="T129" s="20">
        <f t="shared" si="116"/>
        <v>3.7408268970608796E-3</v>
      </c>
      <c r="U129" s="20">
        <f t="shared" si="117"/>
        <v>4.1164516698651253E-3</v>
      </c>
      <c r="V129" s="20">
        <f t="shared" si="118"/>
        <v>1.8895044104950331E-3</v>
      </c>
      <c r="W129" s="20">
        <f t="shared" si="119"/>
        <v>2.9499497653378138E-3</v>
      </c>
      <c r="X129" s="20">
        <f t="shared" si="120"/>
        <v>2.4195470700654302E-3</v>
      </c>
      <c r="Z129" s="11"/>
      <c r="AA129" s="6" t="s">
        <v>84</v>
      </c>
      <c r="AB129" s="7" t="s">
        <v>83</v>
      </c>
      <c r="AC129" s="8">
        <v>10</v>
      </c>
      <c r="AD129" s="7">
        <f>AD49+$B$23</f>
        <v>-3.2992553999999998</v>
      </c>
      <c r="AE129" s="7">
        <f t="shared" ref="AE129:AP129" si="130">AE49+$B$23</f>
        <v>-3.0131790999999999</v>
      </c>
      <c r="AF129" s="7">
        <f t="shared" si="130"/>
        <v>-3.1828640999999998</v>
      </c>
      <c r="AG129" s="7">
        <f t="shared" si="130"/>
        <v>-3.1303307999999999</v>
      </c>
      <c r="AH129" s="7">
        <f t="shared" si="130"/>
        <v>-2.6933031999999999</v>
      </c>
      <c r="AI129" s="7">
        <f t="shared" si="130"/>
        <v>-2.5505532</v>
      </c>
      <c r="AJ129" s="7">
        <f t="shared" si="130"/>
        <v>-2.5417711000000001</v>
      </c>
      <c r="AK129" s="7">
        <f t="shared" si="130"/>
        <v>-2.3953787999999996</v>
      </c>
      <c r="AL129" s="7">
        <f t="shared" si="130"/>
        <v>-2.3840053000000001</v>
      </c>
      <c r="AM129" s="7">
        <f t="shared" si="130"/>
        <v>-3.4009111999999999</v>
      </c>
      <c r="AN129" s="7">
        <f t="shared" si="130"/>
        <v>-2.2960113999999998</v>
      </c>
      <c r="AO129" s="7">
        <f t="shared" si="130"/>
        <v>-2.1191274</v>
      </c>
      <c r="AP129" s="7">
        <f t="shared" si="130"/>
        <v>-2.5292710999999999</v>
      </c>
    </row>
    <row r="130" spans="1:42">
      <c r="A130" s="4" t="s">
        <v>34</v>
      </c>
      <c r="B130" s="4">
        <v>0.72996240000000001</v>
      </c>
      <c r="C130" s="4">
        <v>9.7100599999999995E-2</v>
      </c>
      <c r="D130" s="4">
        <v>7.52</v>
      </c>
      <c r="E130" s="4">
        <v>0</v>
      </c>
      <c r="F130" s="4">
        <v>0.53964869999999998</v>
      </c>
      <c r="G130" s="4">
        <v>0.92027619999999999</v>
      </c>
      <c r="I130" s="17" t="s">
        <v>84</v>
      </c>
      <c r="J130" s="18" t="s">
        <v>83</v>
      </c>
      <c r="K130" s="19">
        <v>10</v>
      </c>
      <c r="L130" s="21">
        <f t="shared" si="108"/>
        <v>3.6245754690474592E-2</v>
      </c>
      <c r="M130" s="21">
        <f t="shared" si="109"/>
        <v>4.7966229026457627E-2</v>
      </c>
      <c r="N130" s="21">
        <f t="shared" si="110"/>
        <v>4.0630027342404833E-2</v>
      </c>
      <c r="O130" s="21">
        <f t="shared" si="111"/>
        <v>4.2775289881435627E-2</v>
      </c>
      <c r="P130" s="21">
        <f t="shared" si="112"/>
        <v>6.5466607495562837E-2</v>
      </c>
      <c r="Q130" s="21">
        <f t="shared" si="113"/>
        <v>7.5143170522159144E-2</v>
      </c>
      <c r="R130" s="21">
        <f t="shared" si="114"/>
        <v>7.5781496794258468E-2</v>
      </c>
      <c r="S130" s="21">
        <f t="shared" si="115"/>
        <v>8.7221325096791799E-2</v>
      </c>
      <c r="T130" s="21">
        <f t="shared" si="116"/>
        <v>8.8176272124174393E-2</v>
      </c>
      <c r="U130" s="21">
        <f t="shared" si="117"/>
        <v>3.279905576798111E-2</v>
      </c>
      <c r="V130" s="21">
        <f t="shared" si="118"/>
        <v>9.5909577142303512E-2</v>
      </c>
      <c r="W130" s="21">
        <f t="shared" si="119"/>
        <v>0.1134504759452917</v>
      </c>
      <c r="X130" s="21">
        <f t="shared" si="120"/>
        <v>7.6699066927728793E-2</v>
      </c>
      <c r="Z130" s="11"/>
      <c r="AA130" s="6" t="s">
        <v>84</v>
      </c>
      <c r="AB130" s="6" t="s">
        <v>83</v>
      </c>
      <c r="AC130" s="8">
        <v>11</v>
      </c>
      <c r="AD130" s="7">
        <f t="shared" ref="AD130:AP133" si="131">AD50+$B$23</f>
        <v>-3.5058539999999998</v>
      </c>
      <c r="AE130" s="7">
        <f t="shared" si="131"/>
        <v>-3.2197776999999999</v>
      </c>
      <c r="AF130" s="7">
        <f t="shared" si="131"/>
        <v>-3.3894626999999997</v>
      </c>
      <c r="AG130" s="7">
        <f t="shared" si="131"/>
        <v>-3.3369293999999998</v>
      </c>
      <c r="AH130" s="7">
        <f t="shared" si="131"/>
        <v>-2.8999017999999999</v>
      </c>
      <c r="AI130" s="7">
        <f t="shared" si="131"/>
        <v>-2.7571517999999999</v>
      </c>
      <c r="AJ130" s="7">
        <f t="shared" si="131"/>
        <v>-2.7483696999999996</v>
      </c>
      <c r="AK130" s="7">
        <f t="shared" si="131"/>
        <v>-2.6019774</v>
      </c>
      <c r="AL130" s="7">
        <f t="shared" si="131"/>
        <v>-2.5906038999999996</v>
      </c>
      <c r="AM130" s="7">
        <f t="shared" si="131"/>
        <v>-3.6075097999999999</v>
      </c>
      <c r="AN130" s="7">
        <f t="shared" si="131"/>
        <v>-2.5026099999999998</v>
      </c>
      <c r="AO130" s="7">
        <f t="shared" si="131"/>
        <v>-2.3257259999999995</v>
      </c>
      <c r="AP130" s="7">
        <f t="shared" si="131"/>
        <v>-2.7358696999999998</v>
      </c>
    </row>
    <row r="131" spans="1:42">
      <c r="A131" s="4" t="s">
        <v>35</v>
      </c>
      <c r="B131" s="4">
        <v>-0.11885</v>
      </c>
      <c r="C131" s="4">
        <v>5.0129100000000003E-2</v>
      </c>
      <c r="D131" s="4">
        <v>-2.37</v>
      </c>
      <c r="E131" s="4">
        <v>1.7999999999999999E-2</v>
      </c>
      <c r="F131" s="4">
        <v>-0.21710119999999999</v>
      </c>
      <c r="G131" s="4">
        <v>-2.05988E-2</v>
      </c>
      <c r="I131" s="17" t="s">
        <v>84</v>
      </c>
      <c r="J131" s="17" t="s">
        <v>83</v>
      </c>
      <c r="K131" s="19">
        <v>11</v>
      </c>
      <c r="L131" s="21">
        <f t="shared" si="108"/>
        <v>2.9579311112221618E-2</v>
      </c>
      <c r="M131" s="21">
        <f t="shared" si="109"/>
        <v>3.9186040684326857E-2</v>
      </c>
      <c r="N131" s="21">
        <f t="shared" si="110"/>
        <v>3.3170518192772822E-2</v>
      </c>
      <c r="O131" s="21">
        <f t="shared" si="111"/>
        <v>3.492876366551774E-2</v>
      </c>
      <c r="P131" s="21">
        <f t="shared" si="112"/>
        <v>5.3567897936214394E-2</v>
      </c>
      <c r="Q131" s="21">
        <f t="shared" si="113"/>
        <v>6.1539302603492892E-2</v>
      </c>
      <c r="R131" s="21">
        <f t="shared" si="114"/>
        <v>6.2065623358360092E-2</v>
      </c>
      <c r="S131" s="21">
        <f t="shared" si="115"/>
        <v>7.1508103407880289E-2</v>
      </c>
      <c r="T131" s="21">
        <f t="shared" si="116"/>
        <v>7.2297172150347699E-2</v>
      </c>
      <c r="U131" s="21">
        <f t="shared" si="117"/>
        <v>2.6758083227390289E-2</v>
      </c>
      <c r="V131" s="21">
        <f t="shared" si="118"/>
        <v>7.8691983043317551E-2</v>
      </c>
      <c r="W131" s="21">
        <f t="shared" si="119"/>
        <v>9.3228449993409915E-2</v>
      </c>
      <c r="X131" s="21">
        <f t="shared" si="120"/>
        <v>6.2822292998624032E-2</v>
      </c>
      <c r="AA131" s="6" t="s">
        <v>84</v>
      </c>
      <c r="AB131" s="6" t="s">
        <v>83</v>
      </c>
      <c r="AC131" s="8">
        <v>12</v>
      </c>
      <c r="AD131" s="7">
        <f t="shared" si="131"/>
        <v>-3.1503842999999998</v>
      </c>
      <c r="AE131" s="7">
        <f t="shared" si="131"/>
        <v>-2.8643079999999999</v>
      </c>
      <c r="AF131" s="7">
        <f t="shared" si="131"/>
        <v>-3.0339929999999997</v>
      </c>
      <c r="AG131" s="7">
        <f t="shared" si="131"/>
        <v>-2.9814596999999998</v>
      </c>
      <c r="AH131" s="7">
        <f t="shared" si="131"/>
        <v>-2.5444320999999999</v>
      </c>
      <c r="AI131" s="7">
        <f t="shared" si="131"/>
        <v>-2.4016820999999999</v>
      </c>
      <c r="AJ131" s="7">
        <f t="shared" si="131"/>
        <v>-2.3929</v>
      </c>
      <c r="AK131" s="7">
        <f t="shared" si="131"/>
        <v>-2.2465076999999996</v>
      </c>
      <c r="AL131" s="7">
        <f t="shared" si="131"/>
        <v>-2.2351342000000001</v>
      </c>
      <c r="AM131" s="7">
        <f t="shared" si="131"/>
        <v>-3.2520400999999999</v>
      </c>
      <c r="AN131" s="7">
        <f t="shared" si="131"/>
        <v>-2.1471402999999998</v>
      </c>
      <c r="AO131" s="7">
        <f t="shared" si="131"/>
        <v>-1.9702563000000002</v>
      </c>
      <c r="AP131" s="7">
        <f t="shared" si="131"/>
        <v>-2.3803999999999998</v>
      </c>
    </row>
    <row r="132" spans="1:42">
      <c r="A132" s="4" t="s">
        <v>36</v>
      </c>
      <c r="B132" s="4">
        <v>0.97154890000000005</v>
      </c>
      <c r="C132" s="4">
        <v>0.168827</v>
      </c>
      <c r="D132" s="4">
        <v>5.75</v>
      </c>
      <c r="E132" s="4">
        <v>0</v>
      </c>
      <c r="F132" s="4">
        <v>0.64065399999999995</v>
      </c>
      <c r="G132" s="4">
        <v>1.3024439999999999</v>
      </c>
      <c r="I132" s="17" t="s">
        <v>84</v>
      </c>
      <c r="J132" s="17" t="s">
        <v>83</v>
      </c>
      <c r="K132" s="19">
        <v>12</v>
      </c>
      <c r="L132" s="21">
        <f t="shared" si="108"/>
        <v>4.1943600765016686E-2</v>
      </c>
      <c r="M132" s="21">
        <f t="shared" si="109"/>
        <v>5.5456066267849408E-2</v>
      </c>
      <c r="N132" s="21">
        <f t="shared" si="110"/>
        <v>4.7001039348564012E-2</v>
      </c>
      <c r="O132" s="21">
        <f t="shared" si="111"/>
        <v>4.9474449661030574E-2</v>
      </c>
      <c r="P132" s="21">
        <f t="shared" si="112"/>
        <v>7.5587533012523855E-2</v>
      </c>
      <c r="Q132" s="21">
        <f t="shared" si="113"/>
        <v>8.6696355191015012E-2</v>
      </c>
      <c r="R132" s="21">
        <f t="shared" si="114"/>
        <v>8.7428604102775115E-2</v>
      </c>
      <c r="S132" s="21">
        <f t="shared" si="115"/>
        <v>0.10054007435664337</v>
      </c>
      <c r="T132" s="21">
        <f t="shared" si="116"/>
        <v>0.1016335744577852</v>
      </c>
      <c r="U132" s="21">
        <f t="shared" si="117"/>
        <v>3.796529583582392E-2</v>
      </c>
      <c r="V132" s="21">
        <f t="shared" si="118"/>
        <v>0.11048334139437684</v>
      </c>
      <c r="W132" s="21">
        <f t="shared" si="119"/>
        <v>0.13052034221120831</v>
      </c>
      <c r="X132" s="21">
        <f t="shared" si="120"/>
        <v>8.8481064095789569E-2</v>
      </c>
      <c r="AA132" s="6" t="s">
        <v>84</v>
      </c>
      <c r="AB132" s="6" t="s">
        <v>83</v>
      </c>
      <c r="AC132" s="8">
        <v>13</v>
      </c>
      <c r="AD132" s="7">
        <f t="shared" si="131"/>
        <v>-2.8760279</v>
      </c>
      <c r="AE132" s="7">
        <f t="shared" si="131"/>
        <v>-2.5899516</v>
      </c>
      <c r="AF132" s="7">
        <f t="shared" si="131"/>
        <v>-2.7596365999999999</v>
      </c>
      <c r="AG132" s="7">
        <f t="shared" si="131"/>
        <v>-2.7071033</v>
      </c>
      <c r="AH132" s="7">
        <f t="shared" si="131"/>
        <v>-2.2700757</v>
      </c>
      <c r="AI132" s="7">
        <f t="shared" si="131"/>
        <v>-2.1273257000000001</v>
      </c>
      <c r="AJ132" s="7">
        <f t="shared" si="131"/>
        <v>-2.1185435999999997</v>
      </c>
      <c r="AK132" s="7">
        <f t="shared" si="131"/>
        <v>-1.9721513000000004</v>
      </c>
      <c r="AL132" s="7">
        <f t="shared" si="131"/>
        <v>-1.9607778</v>
      </c>
      <c r="AM132" s="7">
        <f t="shared" si="131"/>
        <v>-2.9776837</v>
      </c>
      <c r="AN132" s="7">
        <f t="shared" si="131"/>
        <v>-1.8727839000000002</v>
      </c>
      <c r="AO132" s="7">
        <f t="shared" si="131"/>
        <v>-1.6958999000000001</v>
      </c>
      <c r="AP132" s="16">
        <f t="shared" si="131"/>
        <v>-2.1060436</v>
      </c>
    </row>
    <row r="133" spans="1:42">
      <c r="A133" s="4" t="s">
        <v>37</v>
      </c>
      <c r="B133" s="4">
        <v>0.55913809999999997</v>
      </c>
      <c r="C133" s="4">
        <v>0.2583703</v>
      </c>
      <c r="D133" s="4">
        <v>2.16</v>
      </c>
      <c r="E133" s="4">
        <v>0.03</v>
      </c>
      <c r="F133" s="4">
        <v>5.27416E-2</v>
      </c>
      <c r="G133" s="4">
        <v>1.0655349999999999</v>
      </c>
      <c r="I133" s="17" t="s">
        <v>84</v>
      </c>
      <c r="J133" s="17" t="s">
        <v>83</v>
      </c>
      <c r="K133" s="19">
        <v>13</v>
      </c>
      <c r="L133" s="21">
        <f t="shared" si="108"/>
        <v>5.4827312572971937E-2</v>
      </c>
      <c r="M133" s="21">
        <f t="shared" si="109"/>
        <v>7.2342681005232168E-2</v>
      </c>
      <c r="N133" s="21">
        <f t="shared" si="110"/>
        <v>6.1391172899101662E-2</v>
      </c>
      <c r="O133" s="21">
        <f t="shared" si="111"/>
        <v>6.4597728731929066E-2</v>
      </c>
      <c r="P133" s="21">
        <f t="shared" si="112"/>
        <v>9.8309640237455823E-2</v>
      </c>
      <c r="Q133" s="21">
        <f t="shared" si="113"/>
        <v>0.1125744060541074</v>
      </c>
      <c r="R133" s="21">
        <f t="shared" si="114"/>
        <v>0.11351310574394143</v>
      </c>
      <c r="S133" s="21">
        <f t="shared" si="115"/>
        <v>0.13028866015978341</v>
      </c>
      <c r="T133" s="21">
        <f t="shared" si="116"/>
        <v>0.13168497991145056</v>
      </c>
      <c r="U133" s="21">
        <f t="shared" si="117"/>
        <v>4.9657047050499191E-2</v>
      </c>
      <c r="V133" s="21">
        <f t="shared" si="118"/>
        <v>0.14297000289927111</v>
      </c>
      <c r="W133" s="21">
        <f t="shared" si="119"/>
        <v>0.16842045125166977</v>
      </c>
      <c r="X133" s="21">
        <f t="shared" si="120"/>
        <v>0.11486195786101573</v>
      </c>
      <c r="AA133" s="6" t="s">
        <v>84</v>
      </c>
      <c r="AB133" s="6" t="s">
        <v>83</v>
      </c>
      <c r="AC133" s="8">
        <v>14</v>
      </c>
      <c r="AD133" s="12">
        <f t="shared" si="131"/>
        <v>-2.6074063999999999</v>
      </c>
      <c r="AE133" s="12">
        <f t="shared" si="131"/>
        <v>-2.3213301</v>
      </c>
      <c r="AF133" s="12">
        <f t="shared" si="131"/>
        <v>-2.4910150999999998</v>
      </c>
      <c r="AG133" s="12">
        <f t="shared" si="131"/>
        <v>-2.4384817999999999</v>
      </c>
      <c r="AH133" s="12">
        <f t="shared" si="131"/>
        <v>-2.0014542</v>
      </c>
      <c r="AI133" s="12">
        <f t="shared" si="131"/>
        <v>-1.8587042000000003</v>
      </c>
      <c r="AJ133" s="12">
        <f t="shared" si="131"/>
        <v>-1.8499221000000001</v>
      </c>
      <c r="AK133" s="12">
        <f t="shared" si="131"/>
        <v>-1.7035298000000001</v>
      </c>
      <c r="AL133" s="12">
        <f t="shared" si="131"/>
        <v>-1.6921563000000002</v>
      </c>
      <c r="AM133" s="12">
        <f t="shared" si="131"/>
        <v>-2.7090622</v>
      </c>
      <c r="AN133" s="12">
        <f t="shared" si="131"/>
        <v>-1.6041624000000001</v>
      </c>
      <c r="AO133" s="12">
        <f t="shared" si="131"/>
        <v>-1.4272784000000001</v>
      </c>
      <c r="AP133" s="13">
        <f t="shared" si="131"/>
        <v>-1.8374221000000002</v>
      </c>
    </row>
    <row r="134" spans="1:42">
      <c r="A134" s="4" t="s">
        <v>38</v>
      </c>
      <c r="B134" s="4">
        <v>0.57945599999999997</v>
      </c>
      <c r="C134" s="4">
        <v>4.4620399999999998E-2</v>
      </c>
      <c r="D134" s="4">
        <v>12.99</v>
      </c>
      <c r="E134" s="4">
        <v>0</v>
      </c>
      <c r="F134" s="4">
        <v>0.49200169999999999</v>
      </c>
      <c r="G134" s="4">
        <v>0.66691040000000001</v>
      </c>
      <c r="I134" s="17" t="s">
        <v>84</v>
      </c>
      <c r="J134" s="17" t="s">
        <v>83</v>
      </c>
      <c r="K134" s="19">
        <v>14</v>
      </c>
      <c r="L134" s="21">
        <f t="shared" si="108"/>
        <v>7.1134386600466185E-2</v>
      </c>
      <c r="M134" s="21">
        <f t="shared" si="109"/>
        <v>9.3620533884247029E-2</v>
      </c>
      <c r="N134" s="21">
        <f t="shared" si="110"/>
        <v>7.9574149335708944E-2</v>
      </c>
      <c r="O134" s="21">
        <f t="shared" si="111"/>
        <v>8.3691378157628629E-2</v>
      </c>
      <c r="P134" s="21">
        <f t="shared" si="112"/>
        <v>0.12675477712763539</v>
      </c>
      <c r="Q134" s="21">
        <f t="shared" si="113"/>
        <v>0.14485718452250437</v>
      </c>
      <c r="R134" s="21">
        <f t="shared" si="114"/>
        <v>0.14604599590944423</v>
      </c>
      <c r="S134" s="21">
        <f t="shared" si="115"/>
        <v>0.16724161087254713</v>
      </c>
      <c r="T134" s="21">
        <f t="shared" si="116"/>
        <v>0.16900163351956698</v>
      </c>
      <c r="U134" s="21">
        <f t="shared" si="117"/>
        <v>6.4475301201758192E-2</v>
      </c>
      <c r="V134" s="21">
        <f t="shared" si="118"/>
        <v>0.18320274384335278</v>
      </c>
      <c r="W134" s="21">
        <f t="shared" si="119"/>
        <v>0.21508001824169048</v>
      </c>
      <c r="X134" s="21">
        <f t="shared" si="120"/>
        <v>0.14775372261471614</v>
      </c>
      <c r="AA134" s="6" t="s">
        <v>84</v>
      </c>
      <c r="AB134" s="6" t="s">
        <v>83</v>
      </c>
      <c r="AC134" s="8">
        <v>15</v>
      </c>
      <c r="AD134" s="6">
        <f>B183</f>
        <v>-2.1820930000000001</v>
      </c>
      <c r="AE134" s="6">
        <f>AD134+$B$171</f>
        <v>-1.9138941</v>
      </c>
      <c r="AF134" s="6">
        <f>AD134+$B$172</f>
        <v>-1.981268</v>
      </c>
      <c r="AG134" s="6">
        <f>AD134+$B$173</f>
        <v>-2.0068269000000001</v>
      </c>
      <c r="AH134" s="6">
        <f>AD134+$B$174</f>
        <v>-1.6934112000000001</v>
      </c>
      <c r="AI134" s="6">
        <f>AD134+$B$175</f>
        <v>-1.7004144999999999</v>
      </c>
      <c r="AJ134" s="6">
        <f>AD134+$B$176</f>
        <v>-1.4595701000000001</v>
      </c>
      <c r="AK134" s="6">
        <f>AD134+$B$177</f>
        <v>-1.5768688000000002</v>
      </c>
      <c r="AL134" s="6">
        <f>AD134+$B$178</f>
        <v>-1.5058558</v>
      </c>
      <c r="AM134" s="6">
        <f>AD134+$B$179</f>
        <v>-2.2258517000000002</v>
      </c>
      <c r="AN134" s="6">
        <f>AD134+$B$180</f>
        <v>-1.2304273000000001</v>
      </c>
      <c r="AO134" s="6">
        <f>AD134+$B$181</f>
        <v>-1.1000300000000001</v>
      </c>
      <c r="AP134" s="6">
        <f>AD134+$B$182</f>
        <v>-1.5479259000000001</v>
      </c>
    </row>
    <row r="135" spans="1:42">
      <c r="A135" s="4" t="s">
        <v>6</v>
      </c>
      <c r="B135" s="4">
        <v>-2.3221620000000001</v>
      </c>
      <c r="C135" s="4">
        <v>6.2811500000000006E-2</v>
      </c>
      <c r="D135" s="4">
        <v>-36.97</v>
      </c>
      <c r="E135" s="4">
        <v>0</v>
      </c>
      <c r="F135" s="4">
        <v>-2.4452699999999998</v>
      </c>
      <c r="G135" s="4">
        <v>-2.1990539999999998</v>
      </c>
      <c r="I135" s="17" t="s">
        <v>84</v>
      </c>
      <c r="J135" s="17" t="s">
        <v>83</v>
      </c>
      <c r="K135" s="19">
        <v>15</v>
      </c>
      <c r="L135" s="21">
        <f t="shared" si="108"/>
        <v>0.10688401846546511</v>
      </c>
      <c r="M135" s="21">
        <f t="shared" si="109"/>
        <v>0.13758990525525427</v>
      </c>
      <c r="N135" s="21">
        <f t="shared" si="110"/>
        <v>0.12917942845922084</v>
      </c>
      <c r="O135" s="21">
        <f t="shared" si="111"/>
        <v>0.12611666707285757</v>
      </c>
      <c r="P135" s="21">
        <f t="shared" si="112"/>
        <v>0.16880660937685132</v>
      </c>
      <c r="Q135" s="21">
        <f t="shared" si="113"/>
        <v>0.1677220147525206</v>
      </c>
      <c r="R135" s="21">
        <f t="shared" si="114"/>
        <v>0.20891166439789352</v>
      </c>
      <c r="S135" s="21">
        <f t="shared" si="115"/>
        <v>0.18782393939967151</v>
      </c>
      <c r="T135" s="21">
        <f t="shared" si="116"/>
        <v>0.20034758457622748</v>
      </c>
      <c r="U135" s="21">
        <f t="shared" si="117"/>
        <v>0.1025344010743731</v>
      </c>
      <c r="V135" s="21">
        <f t="shared" si="118"/>
        <v>0.25632120169097455</v>
      </c>
      <c r="W135" s="21">
        <f t="shared" si="119"/>
        <v>0.28732783300291476</v>
      </c>
      <c r="X135" s="21">
        <f t="shared" si="120"/>
        <v>0.19283992281830356</v>
      </c>
      <c r="AA135" s="6" t="s">
        <v>84</v>
      </c>
      <c r="AB135" s="7" t="s">
        <v>83</v>
      </c>
      <c r="AC135" s="8">
        <v>16</v>
      </c>
      <c r="AD135" s="7">
        <f t="shared" ref="AD135:AD164" si="132">$B$183+B141</f>
        <v>-1.9398588000000001</v>
      </c>
      <c r="AE135" s="6">
        <f t="shared" ref="AE135:AE168" si="133">AD135+$B$171</f>
        <v>-1.6716599000000001</v>
      </c>
      <c r="AF135" s="6">
        <f t="shared" ref="AF135:AF168" si="134">AD135+$B$172</f>
        <v>-1.7390338000000001</v>
      </c>
      <c r="AG135" s="6">
        <f t="shared" ref="AG135:AG168" si="135">AD135+$B$173</f>
        <v>-1.7645927000000001</v>
      </c>
      <c r="AH135" s="6">
        <f t="shared" ref="AH135:AH168" si="136">AD135+$B$174</f>
        <v>-1.4511770000000002</v>
      </c>
      <c r="AI135" s="6">
        <f t="shared" ref="AI135:AI168" si="137">AD135+$B$175</f>
        <v>-1.4581803</v>
      </c>
      <c r="AJ135" s="6">
        <f t="shared" ref="AJ135:AJ168" si="138">AD135+$B$176</f>
        <v>-1.2173359000000001</v>
      </c>
      <c r="AK135" s="6">
        <f t="shared" ref="AK135:AK168" si="139">AD135+$B$177</f>
        <v>-1.3346346000000002</v>
      </c>
      <c r="AL135" s="6">
        <f t="shared" ref="AL135:AL168" si="140">AD135+$B$178</f>
        <v>-1.2636216</v>
      </c>
      <c r="AM135" s="6">
        <f t="shared" ref="AM135:AM168" si="141">AD135+$B$179</f>
        <v>-1.9836175</v>
      </c>
      <c r="AN135" s="6">
        <f t="shared" ref="AN135:AN168" si="142">AD135+$B$180</f>
        <v>-0.98819310000000016</v>
      </c>
      <c r="AO135" s="6">
        <f t="shared" ref="AO135:AO168" si="143">AD135+$B$181</f>
        <v>-0.85779580000000011</v>
      </c>
      <c r="AP135" s="6">
        <f t="shared" ref="AP135:AP168" si="144">AD135+$B$182</f>
        <v>-1.3056917000000001</v>
      </c>
    </row>
    <row r="136" spans="1:42">
      <c r="I136" s="17" t="s">
        <v>84</v>
      </c>
      <c r="J136" s="18" t="s">
        <v>83</v>
      </c>
      <c r="K136" s="19">
        <v>16</v>
      </c>
      <c r="L136" s="21">
        <f t="shared" si="108"/>
        <v>0.13428981688014502</v>
      </c>
      <c r="M136" s="21">
        <f t="shared" si="109"/>
        <v>0.17221638233804068</v>
      </c>
      <c r="N136" s="21">
        <f t="shared" si="110"/>
        <v>0.1618552691489418</v>
      </c>
      <c r="O136" s="21">
        <f t="shared" si="111"/>
        <v>0.15807712558112311</v>
      </c>
      <c r="P136" s="21">
        <f t="shared" si="112"/>
        <v>0.21049943940236937</v>
      </c>
      <c r="Q136" s="21">
        <f t="shared" si="113"/>
        <v>0.20917383547548093</v>
      </c>
      <c r="R136" s="21">
        <f t="shared" si="114"/>
        <v>0.25929628474248601</v>
      </c>
      <c r="S136" s="21">
        <f t="shared" si="115"/>
        <v>0.23369120949310934</v>
      </c>
      <c r="T136" s="21">
        <f t="shared" si="116"/>
        <v>0.24891156830651018</v>
      </c>
      <c r="U136" s="21">
        <f t="shared" si="117"/>
        <v>0.12889500104671783</v>
      </c>
      <c r="V136" s="21">
        <f t="shared" si="118"/>
        <v>0.31645078101700846</v>
      </c>
      <c r="W136" s="21">
        <f t="shared" si="119"/>
        <v>0.35353711753747874</v>
      </c>
      <c r="X136" s="21">
        <f t="shared" si="120"/>
        <v>0.23979221389975747</v>
      </c>
      <c r="Z136" s="11"/>
      <c r="AA136" s="6" t="s">
        <v>84</v>
      </c>
      <c r="AB136" s="7" t="s">
        <v>83</v>
      </c>
      <c r="AC136" s="8">
        <v>17</v>
      </c>
      <c r="AD136" s="7">
        <f t="shared" si="132"/>
        <v>-1.9333442000000001</v>
      </c>
      <c r="AE136" s="6">
        <f t="shared" si="133"/>
        <v>-1.6651453000000001</v>
      </c>
      <c r="AF136" s="6">
        <f t="shared" si="134"/>
        <v>-1.7325192</v>
      </c>
      <c r="AG136" s="6">
        <f t="shared" si="135"/>
        <v>-1.7580781000000001</v>
      </c>
      <c r="AH136" s="6">
        <f t="shared" si="136"/>
        <v>-1.4446624000000001</v>
      </c>
      <c r="AI136" s="6">
        <f t="shared" si="137"/>
        <v>-1.4516656999999999</v>
      </c>
      <c r="AJ136" s="6">
        <f t="shared" si="138"/>
        <v>-1.2108213000000001</v>
      </c>
      <c r="AK136" s="6">
        <f t="shared" si="139"/>
        <v>-1.3281200000000002</v>
      </c>
      <c r="AL136" s="6">
        <f t="shared" si="140"/>
        <v>-1.257107</v>
      </c>
      <c r="AM136" s="6">
        <f t="shared" si="141"/>
        <v>-1.9771029</v>
      </c>
      <c r="AN136" s="6">
        <f t="shared" si="142"/>
        <v>-0.98167850000000012</v>
      </c>
      <c r="AO136" s="6">
        <f t="shared" si="143"/>
        <v>-0.85128120000000007</v>
      </c>
      <c r="AP136" s="6">
        <f t="shared" si="144"/>
        <v>-1.2991771000000001</v>
      </c>
    </row>
    <row r="137" spans="1:42">
      <c r="A137" s="2" t="s">
        <v>72</v>
      </c>
      <c r="I137" s="17" t="s">
        <v>84</v>
      </c>
      <c r="J137" s="18" t="s">
        <v>83</v>
      </c>
      <c r="K137" s="19">
        <v>17</v>
      </c>
      <c r="L137" s="21">
        <f t="shared" si="108"/>
        <v>0.1351107987476412</v>
      </c>
      <c r="M137" s="21">
        <f t="shared" si="109"/>
        <v>0.17324984174664224</v>
      </c>
      <c r="N137" s="21">
        <f t="shared" si="110"/>
        <v>0.16283148424050006</v>
      </c>
      <c r="O137" s="21">
        <f t="shared" si="111"/>
        <v>0.159032317898324</v>
      </c>
      <c r="P137" s="21">
        <f t="shared" si="112"/>
        <v>0.21173931176457222</v>
      </c>
      <c r="Q137" s="21">
        <f t="shared" si="113"/>
        <v>0.21040669249122368</v>
      </c>
      <c r="R137" s="21">
        <f t="shared" si="114"/>
        <v>0.2607880001606307</v>
      </c>
      <c r="S137" s="21">
        <f t="shared" si="115"/>
        <v>0.23505231663024481</v>
      </c>
      <c r="T137" s="21">
        <f t="shared" si="116"/>
        <v>0.25035071742798953</v>
      </c>
      <c r="U137" s="21">
        <f t="shared" si="117"/>
        <v>0.1296850955675391</v>
      </c>
      <c r="V137" s="21">
        <f t="shared" si="118"/>
        <v>0.31822218982034128</v>
      </c>
      <c r="W137" s="21">
        <f t="shared" si="119"/>
        <v>0.35548160720389038</v>
      </c>
      <c r="X137" s="21">
        <f t="shared" si="120"/>
        <v>0.24118474721721253</v>
      </c>
      <c r="Z137" s="11"/>
      <c r="AA137" s="6" t="s">
        <v>84</v>
      </c>
      <c r="AB137" s="7" t="s">
        <v>83</v>
      </c>
      <c r="AC137" s="8">
        <v>18</v>
      </c>
      <c r="AD137" s="7">
        <f t="shared" si="132"/>
        <v>-1.7920744000000002</v>
      </c>
      <c r="AE137" s="6">
        <f t="shared" si="133"/>
        <v>-1.5238755000000002</v>
      </c>
      <c r="AF137" s="6">
        <f t="shared" si="134"/>
        <v>-1.5912494000000001</v>
      </c>
      <c r="AG137" s="6">
        <f t="shared" si="135"/>
        <v>-1.6168083000000002</v>
      </c>
      <c r="AH137" s="6">
        <f t="shared" si="136"/>
        <v>-1.3033926000000002</v>
      </c>
      <c r="AI137" s="6">
        <f t="shared" si="137"/>
        <v>-1.3103959000000001</v>
      </c>
      <c r="AJ137" s="6">
        <f t="shared" si="138"/>
        <v>-1.0695515000000002</v>
      </c>
      <c r="AK137" s="6">
        <f t="shared" si="139"/>
        <v>-1.1868502000000003</v>
      </c>
      <c r="AL137" s="6">
        <f t="shared" si="140"/>
        <v>-1.1158372000000001</v>
      </c>
      <c r="AM137" s="6">
        <f t="shared" si="141"/>
        <v>-1.8358331000000001</v>
      </c>
      <c r="AN137" s="6">
        <f t="shared" si="142"/>
        <v>-0.84040870000000023</v>
      </c>
      <c r="AO137" s="6">
        <f t="shared" si="143"/>
        <v>-0.71001140000000018</v>
      </c>
      <c r="AP137" s="6">
        <f t="shared" si="144"/>
        <v>-1.1579073000000002</v>
      </c>
    </row>
    <row r="138" spans="1:42">
      <c r="I138" s="17" t="s">
        <v>84</v>
      </c>
      <c r="J138" s="18" t="s">
        <v>83</v>
      </c>
      <c r="K138" s="19">
        <v>18</v>
      </c>
      <c r="L138" s="21">
        <f t="shared" si="108"/>
        <v>0.15410569578885516</v>
      </c>
      <c r="M138" s="21">
        <f t="shared" si="109"/>
        <v>0.19710007241134408</v>
      </c>
      <c r="N138" s="21">
        <f t="shared" si="110"/>
        <v>0.1853760422438322</v>
      </c>
      <c r="O138" s="21">
        <f t="shared" si="111"/>
        <v>0.18109692509414987</v>
      </c>
      <c r="P138" s="21">
        <f t="shared" si="112"/>
        <v>0.24028284550506909</v>
      </c>
      <c r="Q138" s="21">
        <f t="shared" si="113"/>
        <v>0.2387910921170365</v>
      </c>
      <c r="R138" s="21">
        <f t="shared" si="114"/>
        <v>0.29502682701635924</v>
      </c>
      <c r="S138" s="21">
        <f t="shared" si="115"/>
        <v>0.26634173683873635</v>
      </c>
      <c r="T138" s="21">
        <f t="shared" si="116"/>
        <v>0.28340358007858579</v>
      </c>
      <c r="U138" s="21">
        <f t="shared" si="117"/>
        <v>0.14797213167822834</v>
      </c>
      <c r="V138" s="21">
        <f t="shared" si="118"/>
        <v>0.35874667998297571</v>
      </c>
      <c r="W138" s="21">
        <f t="shared" si="119"/>
        <v>0.39987524237817806</v>
      </c>
      <c r="X138" s="21">
        <f t="shared" si="120"/>
        <v>0.27318466630463234</v>
      </c>
      <c r="Z138" s="11"/>
      <c r="AA138" s="6" t="s">
        <v>84</v>
      </c>
      <c r="AB138" s="7" t="s">
        <v>83</v>
      </c>
      <c r="AC138" s="8">
        <v>19</v>
      </c>
      <c r="AD138" s="7">
        <f t="shared" si="132"/>
        <v>-1.6157534</v>
      </c>
      <c r="AE138" s="6">
        <f t="shared" si="133"/>
        <v>-1.3475545</v>
      </c>
      <c r="AF138" s="6">
        <f t="shared" si="134"/>
        <v>-1.4149284</v>
      </c>
      <c r="AG138" s="6">
        <f t="shared" si="135"/>
        <v>-1.4404873</v>
      </c>
      <c r="AH138" s="6">
        <f t="shared" si="136"/>
        <v>-1.1270716000000001</v>
      </c>
      <c r="AI138" s="6">
        <f t="shared" si="137"/>
        <v>-1.1340748999999999</v>
      </c>
      <c r="AJ138" s="6">
        <f t="shared" si="138"/>
        <v>-0.89323050000000004</v>
      </c>
      <c r="AK138" s="6">
        <f t="shared" si="139"/>
        <v>-1.0105292000000001</v>
      </c>
      <c r="AL138" s="6">
        <f t="shared" si="140"/>
        <v>-0.93951620000000002</v>
      </c>
      <c r="AM138" s="6">
        <f t="shared" si="141"/>
        <v>-1.6595120999999999</v>
      </c>
      <c r="AN138" s="6">
        <f t="shared" si="142"/>
        <v>-0.66408770000000006</v>
      </c>
      <c r="AO138" s="6">
        <f t="shared" si="143"/>
        <v>-0.53369040000000001</v>
      </c>
      <c r="AP138" s="6">
        <f t="shared" si="144"/>
        <v>-0.98158630000000002</v>
      </c>
    </row>
    <row r="139" spans="1:42">
      <c r="A139" s="4" t="s">
        <v>18</v>
      </c>
      <c r="B139" s="4" t="s">
        <v>0</v>
      </c>
      <c r="C139" s="4" t="s">
        <v>1</v>
      </c>
      <c r="D139" s="4" t="s">
        <v>2</v>
      </c>
      <c r="E139" s="4" t="s">
        <v>3</v>
      </c>
      <c r="F139" s="4" t="s">
        <v>4</v>
      </c>
      <c r="G139" s="4" t="s">
        <v>5</v>
      </c>
      <c r="I139" s="17" t="s">
        <v>84</v>
      </c>
      <c r="J139" s="18" t="s">
        <v>83</v>
      </c>
      <c r="K139" s="19">
        <v>19</v>
      </c>
      <c r="L139" s="21">
        <f t="shared" si="108"/>
        <v>0.18127174146550995</v>
      </c>
      <c r="M139" s="21">
        <f t="shared" si="109"/>
        <v>0.23101251645939302</v>
      </c>
      <c r="N139" s="21">
        <f t="shared" si="110"/>
        <v>0.21748196074961501</v>
      </c>
      <c r="O139" s="21">
        <f t="shared" si="111"/>
        <v>0.21253736962224748</v>
      </c>
      <c r="P139" s="21">
        <f t="shared" si="112"/>
        <v>0.28064281500090693</v>
      </c>
      <c r="Q139" s="21">
        <f t="shared" si="113"/>
        <v>0.27893362099057534</v>
      </c>
      <c r="R139" s="21">
        <f t="shared" si="114"/>
        <v>0.34311531519448663</v>
      </c>
      <c r="S139" s="21">
        <f t="shared" si="115"/>
        <v>0.31044083040771137</v>
      </c>
      <c r="T139" s="21">
        <f t="shared" si="116"/>
        <v>0.32989124850706131</v>
      </c>
      <c r="U139" s="21">
        <f t="shared" si="117"/>
        <v>0.1741480541628207</v>
      </c>
      <c r="V139" s="21">
        <f t="shared" si="118"/>
        <v>0.41524573051793556</v>
      </c>
      <c r="W139" s="21">
        <f t="shared" si="119"/>
        <v>0.46149048573397145</v>
      </c>
      <c r="X139" s="21">
        <f t="shared" si="120"/>
        <v>0.31824732058993754</v>
      </c>
      <c r="Z139" s="11"/>
      <c r="AA139" s="6" t="s">
        <v>84</v>
      </c>
      <c r="AB139" s="7" t="s">
        <v>83</v>
      </c>
      <c r="AC139" s="8">
        <v>20</v>
      </c>
      <c r="AD139" s="7">
        <f t="shared" si="132"/>
        <v>-1.7308219</v>
      </c>
      <c r="AE139" s="6">
        <f t="shared" si="133"/>
        <v>-1.462623</v>
      </c>
      <c r="AF139" s="6">
        <f t="shared" si="134"/>
        <v>-1.5299969</v>
      </c>
      <c r="AG139" s="6">
        <f t="shared" si="135"/>
        <v>-1.5555558</v>
      </c>
      <c r="AH139" s="6">
        <f t="shared" si="136"/>
        <v>-1.2421401000000001</v>
      </c>
      <c r="AI139" s="6">
        <f t="shared" si="137"/>
        <v>-1.2491433999999999</v>
      </c>
      <c r="AJ139" s="6">
        <f t="shared" si="138"/>
        <v>-1.0082990000000001</v>
      </c>
      <c r="AK139" s="6">
        <f t="shared" si="139"/>
        <v>-1.1255977000000001</v>
      </c>
      <c r="AL139" s="6">
        <f t="shared" si="140"/>
        <v>-1.0545846999999999</v>
      </c>
      <c r="AM139" s="6">
        <f t="shared" si="141"/>
        <v>-1.7745806</v>
      </c>
      <c r="AN139" s="6">
        <f t="shared" si="142"/>
        <v>-0.77915620000000008</v>
      </c>
      <c r="AO139" s="6">
        <f t="shared" si="143"/>
        <v>-0.64875890000000003</v>
      </c>
      <c r="AP139" s="6">
        <f t="shared" si="144"/>
        <v>-1.0966548</v>
      </c>
    </row>
    <row r="140" spans="1:42">
      <c r="A140" s="4"/>
      <c r="B140" s="4"/>
      <c r="C140" s="4"/>
      <c r="D140" s="4"/>
      <c r="E140" s="4"/>
      <c r="F140" s="4"/>
      <c r="G140" s="4"/>
      <c r="I140" s="17" t="s">
        <v>84</v>
      </c>
      <c r="J140" s="18" t="s">
        <v>83</v>
      </c>
      <c r="K140" s="19">
        <v>20</v>
      </c>
      <c r="L140" s="21">
        <f t="shared" si="108"/>
        <v>0.16308671408759254</v>
      </c>
      <c r="M140" s="21">
        <f t="shared" si="109"/>
        <v>0.20833680422836784</v>
      </c>
      <c r="N140" s="21">
        <f t="shared" si="110"/>
        <v>0.19600775421134131</v>
      </c>
      <c r="O140" s="21">
        <f t="shared" si="111"/>
        <v>0.19150594768676846</v>
      </c>
      <c r="P140" s="21">
        <f t="shared" si="112"/>
        <v>0.25368483697104538</v>
      </c>
      <c r="Q140" s="21">
        <f t="shared" si="113"/>
        <v>0.25211990980333993</v>
      </c>
      <c r="R140" s="21">
        <f t="shared" si="114"/>
        <v>0.31103650466617411</v>
      </c>
      <c r="S140" s="21">
        <f t="shared" si="115"/>
        <v>0.28100368198107545</v>
      </c>
      <c r="T140" s="21">
        <f t="shared" si="116"/>
        <v>0.29887202697016713</v>
      </c>
      <c r="U140" s="21">
        <f t="shared" si="117"/>
        <v>0.15662294619905329</v>
      </c>
      <c r="V140" s="21">
        <f t="shared" si="118"/>
        <v>0.37760936607711593</v>
      </c>
      <c r="W140" s="21">
        <f t="shared" si="119"/>
        <v>0.42048119359486347</v>
      </c>
      <c r="X140" s="21">
        <f t="shared" si="120"/>
        <v>0.28817180396366815</v>
      </c>
      <c r="Z140" s="11"/>
      <c r="AA140" s="6" t="s">
        <v>84</v>
      </c>
      <c r="AB140" s="7" t="s">
        <v>83</v>
      </c>
      <c r="AC140" s="8">
        <v>21</v>
      </c>
      <c r="AD140" s="7">
        <f t="shared" si="132"/>
        <v>-1.8285420000000001</v>
      </c>
      <c r="AE140" s="6">
        <f t="shared" si="133"/>
        <v>-1.5603431000000001</v>
      </c>
      <c r="AF140" s="6">
        <f t="shared" si="134"/>
        <v>-1.6277170000000001</v>
      </c>
      <c r="AG140" s="6">
        <f t="shared" si="135"/>
        <v>-1.6532759000000001</v>
      </c>
      <c r="AH140" s="6">
        <f t="shared" si="136"/>
        <v>-1.3398602000000002</v>
      </c>
      <c r="AI140" s="6">
        <f t="shared" si="137"/>
        <v>-1.3468635</v>
      </c>
      <c r="AJ140" s="6">
        <f t="shared" si="138"/>
        <v>-1.1060191000000001</v>
      </c>
      <c r="AK140" s="6">
        <f t="shared" si="139"/>
        <v>-1.2233178000000002</v>
      </c>
      <c r="AL140" s="6">
        <f t="shared" si="140"/>
        <v>-1.1523048</v>
      </c>
      <c r="AM140" s="6">
        <f t="shared" si="141"/>
        <v>-1.8723007</v>
      </c>
      <c r="AN140" s="6">
        <f t="shared" si="142"/>
        <v>-0.87687630000000016</v>
      </c>
      <c r="AO140" s="6">
        <f t="shared" si="143"/>
        <v>-0.74647900000000011</v>
      </c>
      <c r="AP140" s="6">
        <f t="shared" si="144"/>
        <v>-1.1943749000000001</v>
      </c>
    </row>
    <row r="141" spans="1:42">
      <c r="A141" s="4" t="s">
        <v>39</v>
      </c>
      <c r="B141" s="4">
        <v>0.24223420000000001</v>
      </c>
      <c r="C141" s="4">
        <v>9.6704799999999994E-2</v>
      </c>
      <c r="D141" s="4">
        <v>2.5</v>
      </c>
      <c r="E141" s="4">
        <v>1.2E-2</v>
      </c>
      <c r="F141" s="4">
        <v>5.2696300000000001E-2</v>
      </c>
      <c r="G141" s="4">
        <v>0.43177219999999999</v>
      </c>
      <c r="I141" s="17" t="s">
        <v>84</v>
      </c>
      <c r="J141" s="18" t="s">
        <v>83</v>
      </c>
      <c r="K141" s="19">
        <v>21</v>
      </c>
      <c r="L141" s="21">
        <f t="shared" si="108"/>
        <v>0.14897814358913203</v>
      </c>
      <c r="M141" s="21">
        <f t="shared" si="109"/>
        <v>0.19067323910445444</v>
      </c>
      <c r="N141" s="21">
        <f t="shared" si="110"/>
        <v>0.17929815118473491</v>
      </c>
      <c r="O141" s="21">
        <f t="shared" si="111"/>
        <v>0.17514738526825013</v>
      </c>
      <c r="P141" s="21">
        <f t="shared" si="112"/>
        <v>0.23260447701329812</v>
      </c>
      <c r="Q141" s="21">
        <f t="shared" si="113"/>
        <v>0.23115508844586283</v>
      </c>
      <c r="R141" s="21">
        <f t="shared" si="114"/>
        <v>0.28583550647183842</v>
      </c>
      <c r="S141" s="21">
        <f t="shared" si="115"/>
        <v>0.25793313488021569</v>
      </c>
      <c r="T141" s="21">
        <f t="shared" si="116"/>
        <v>0.274526788892972</v>
      </c>
      <c r="U141" s="21">
        <f t="shared" si="117"/>
        <v>0.14303438825170747</v>
      </c>
      <c r="V141" s="21">
        <f t="shared" si="118"/>
        <v>0.34789291087919932</v>
      </c>
      <c r="W141" s="21">
        <f t="shared" si="119"/>
        <v>0.38800196915291979</v>
      </c>
      <c r="X141" s="21">
        <f t="shared" si="120"/>
        <v>0.26458735585768239</v>
      </c>
      <c r="Z141" s="11"/>
      <c r="AA141" s="6" t="s">
        <v>84</v>
      </c>
      <c r="AB141" s="7" t="s">
        <v>83</v>
      </c>
      <c r="AC141" s="8">
        <v>22</v>
      </c>
      <c r="AD141" s="7">
        <f t="shared" si="132"/>
        <v>-1.7509863000000001</v>
      </c>
      <c r="AE141" s="6">
        <f t="shared" si="133"/>
        <v>-1.4827874000000001</v>
      </c>
      <c r="AF141" s="6">
        <f t="shared" si="134"/>
        <v>-1.5501613000000001</v>
      </c>
      <c r="AG141" s="6">
        <f t="shared" si="135"/>
        <v>-1.5757202000000001</v>
      </c>
      <c r="AH141" s="6">
        <f t="shared" si="136"/>
        <v>-1.2623045000000002</v>
      </c>
      <c r="AI141" s="6">
        <f t="shared" si="137"/>
        <v>-1.2693078</v>
      </c>
      <c r="AJ141" s="6">
        <f t="shared" si="138"/>
        <v>-1.0284634000000001</v>
      </c>
      <c r="AK141" s="6">
        <f t="shared" si="139"/>
        <v>-1.1457621000000002</v>
      </c>
      <c r="AL141" s="6">
        <f t="shared" si="140"/>
        <v>-1.0747491</v>
      </c>
      <c r="AM141" s="6">
        <f t="shared" si="141"/>
        <v>-1.794745</v>
      </c>
      <c r="AN141" s="6">
        <f t="shared" si="142"/>
        <v>-0.79932060000000016</v>
      </c>
      <c r="AO141" s="6">
        <f t="shared" si="143"/>
        <v>-0.66892330000000011</v>
      </c>
      <c r="AP141" s="6">
        <f t="shared" si="144"/>
        <v>-1.1168192000000001</v>
      </c>
    </row>
    <row r="142" spans="1:42">
      <c r="A142" s="4" t="s">
        <v>40</v>
      </c>
      <c r="B142" s="4">
        <v>0.24874879999999999</v>
      </c>
      <c r="C142" s="4">
        <v>9.1985899999999995E-2</v>
      </c>
      <c r="D142" s="4">
        <v>2.7</v>
      </c>
      <c r="E142" s="4">
        <v>7.0000000000000001E-3</v>
      </c>
      <c r="F142" s="4">
        <v>6.8459800000000001E-2</v>
      </c>
      <c r="G142" s="4">
        <v>0.42903790000000003</v>
      </c>
      <c r="I142" s="17" t="s">
        <v>84</v>
      </c>
      <c r="J142" s="18" t="s">
        <v>83</v>
      </c>
      <c r="K142" s="19">
        <v>22</v>
      </c>
      <c r="L142" s="21">
        <f t="shared" si="108"/>
        <v>0.1600781928209512</v>
      </c>
      <c r="M142" s="21">
        <f t="shared" si="109"/>
        <v>0.2045754702032471</v>
      </c>
      <c r="N142" s="21">
        <f t="shared" si="110"/>
        <v>0.19244822605033954</v>
      </c>
      <c r="O142" s="21">
        <f t="shared" si="111"/>
        <v>0.18802071860455347</v>
      </c>
      <c r="P142" s="21">
        <f t="shared" si="112"/>
        <v>0.24920194176800431</v>
      </c>
      <c r="Q142" s="21">
        <f t="shared" si="113"/>
        <v>0.24766138236499283</v>
      </c>
      <c r="R142" s="21">
        <f t="shared" si="114"/>
        <v>0.30568599418801551</v>
      </c>
      <c r="S142" s="21">
        <f t="shared" si="115"/>
        <v>0.27610139328888911</v>
      </c>
      <c r="T142" s="21">
        <f t="shared" si="116"/>
        <v>0.29370146772542527</v>
      </c>
      <c r="U142" s="21">
        <f t="shared" si="117"/>
        <v>0.15372472076145469</v>
      </c>
      <c r="V142" s="21">
        <f t="shared" si="118"/>
        <v>0.37131134665823212</v>
      </c>
      <c r="W142" s="21">
        <f t="shared" si="119"/>
        <v>0.41360510897646524</v>
      </c>
      <c r="X142" s="21">
        <f t="shared" si="120"/>
        <v>0.28316132754911799</v>
      </c>
      <c r="Z142" s="11"/>
      <c r="AA142" s="6" t="s">
        <v>84</v>
      </c>
      <c r="AB142" s="7" t="s">
        <v>83</v>
      </c>
      <c r="AC142" s="8">
        <v>23</v>
      </c>
      <c r="AD142" s="7">
        <f t="shared" si="132"/>
        <v>-1.9759331</v>
      </c>
      <c r="AE142" s="6">
        <f t="shared" si="133"/>
        <v>-1.7077342</v>
      </c>
      <c r="AF142" s="6">
        <f t="shared" si="134"/>
        <v>-1.7751081</v>
      </c>
      <c r="AG142" s="6">
        <f t="shared" si="135"/>
        <v>-1.800667</v>
      </c>
      <c r="AH142" s="6">
        <f t="shared" si="136"/>
        <v>-1.4872513000000001</v>
      </c>
      <c r="AI142" s="6">
        <f t="shared" si="137"/>
        <v>-1.4942546000000001</v>
      </c>
      <c r="AJ142" s="6">
        <f t="shared" si="138"/>
        <v>-1.2534102</v>
      </c>
      <c r="AK142" s="6">
        <f t="shared" si="139"/>
        <v>-1.3707088999999999</v>
      </c>
      <c r="AL142" s="6">
        <f t="shared" si="140"/>
        <v>-1.2996959000000001</v>
      </c>
      <c r="AM142" s="6">
        <f t="shared" si="141"/>
        <v>-2.0196917999999999</v>
      </c>
      <c r="AN142" s="6">
        <f t="shared" si="142"/>
        <v>-1.0242674000000001</v>
      </c>
      <c r="AO142" s="6">
        <f t="shared" si="143"/>
        <v>-0.8938701</v>
      </c>
      <c r="AP142" s="6">
        <f t="shared" si="144"/>
        <v>-1.341766</v>
      </c>
    </row>
    <row r="143" spans="1:42">
      <c r="A143" s="4" t="s">
        <v>41</v>
      </c>
      <c r="B143" s="4">
        <v>0.39001859999999999</v>
      </c>
      <c r="C143" s="4">
        <v>9.1121099999999997E-2</v>
      </c>
      <c r="D143" s="4">
        <v>4.28</v>
      </c>
      <c r="E143" s="4">
        <v>0</v>
      </c>
      <c r="F143" s="4">
        <v>0.21142459999999999</v>
      </c>
      <c r="G143" s="4">
        <v>0.56861260000000002</v>
      </c>
      <c r="I143" s="17" t="s">
        <v>84</v>
      </c>
      <c r="J143" s="18" t="s">
        <v>83</v>
      </c>
      <c r="K143" s="19">
        <v>23</v>
      </c>
      <c r="L143" s="21">
        <f t="shared" si="108"/>
        <v>0.1298274491324703</v>
      </c>
      <c r="M143" s="21">
        <f t="shared" si="109"/>
        <v>0.16659526345523443</v>
      </c>
      <c r="N143" s="21">
        <f t="shared" si="110"/>
        <v>0.15654648986289804</v>
      </c>
      <c r="O143" s="21">
        <f t="shared" si="111"/>
        <v>0.15288302293949563</v>
      </c>
      <c r="P143" s="21">
        <f t="shared" si="112"/>
        <v>0.20375111932732856</v>
      </c>
      <c r="Q143" s="21">
        <f t="shared" si="113"/>
        <v>0.20246385021619651</v>
      </c>
      <c r="R143" s="21">
        <f t="shared" si="114"/>
        <v>0.25117063525529504</v>
      </c>
      <c r="S143" s="21">
        <f t="shared" si="115"/>
        <v>0.22628013665409011</v>
      </c>
      <c r="T143" s="21">
        <f t="shared" si="116"/>
        <v>0.24107358919694769</v>
      </c>
      <c r="U143" s="21">
        <f t="shared" si="117"/>
        <v>0.12460094594681627</v>
      </c>
      <c r="V143" s="21">
        <f t="shared" si="118"/>
        <v>0.30679285459854599</v>
      </c>
      <c r="W143" s="21">
        <f t="shared" si="119"/>
        <v>0.34292958960775655</v>
      </c>
      <c r="X143" s="21">
        <f t="shared" si="120"/>
        <v>0.23220925908748177</v>
      </c>
      <c r="Z143" s="11"/>
      <c r="AA143" s="6" t="s">
        <v>84</v>
      </c>
      <c r="AB143" s="7" t="s">
        <v>83</v>
      </c>
      <c r="AC143" s="8">
        <v>24</v>
      </c>
      <c r="AD143" s="7">
        <f t="shared" si="132"/>
        <v>-2.0438062000000001</v>
      </c>
      <c r="AE143" s="6">
        <f t="shared" si="133"/>
        <v>-1.7756073000000001</v>
      </c>
      <c r="AF143" s="6">
        <f t="shared" si="134"/>
        <v>-1.8429812000000001</v>
      </c>
      <c r="AG143" s="6">
        <f t="shared" si="135"/>
        <v>-1.8685401000000001</v>
      </c>
      <c r="AH143" s="6">
        <f t="shared" si="136"/>
        <v>-1.5551244000000002</v>
      </c>
      <c r="AI143" s="6">
        <f t="shared" si="137"/>
        <v>-1.5621277</v>
      </c>
      <c r="AJ143" s="6">
        <f t="shared" si="138"/>
        <v>-1.3212833000000002</v>
      </c>
      <c r="AK143" s="6">
        <f t="shared" si="139"/>
        <v>-1.4385820000000002</v>
      </c>
      <c r="AL143" s="6">
        <f t="shared" si="140"/>
        <v>-1.367569</v>
      </c>
      <c r="AM143" s="6">
        <f t="shared" si="141"/>
        <v>-2.0875649000000003</v>
      </c>
      <c r="AN143" s="6">
        <f t="shared" si="142"/>
        <v>-1.0921405000000002</v>
      </c>
      <c r="AO143" s="6">
        <f t="shared" si="143"/>
        <v>-0.96174320000000013</v>
      </c>
      <c r="AP143" s="6">
        <f t="shared" si="144"/>
        <v>-1.4096391000000001</v>
      </c>
    </row>
    <row r="144" spans="1:42">
      <c r="A144" s="4" t="s">
        <v>42</v>
      </c>
      <c r="B144" s="4">
        <v>0.56633960000000005</v>
      </c>
      <c r="C144" s="4">
        <v>8.9663800000000002E-2</v>
      </c>
      <c r="D144" s="4">
        <v>6.32</v>
      </c>
      <c r="E144" s="4">
        <v>0</v>
      </c>
      <c r="F144" s="4">
        <v>0.3906018</v>
      </c>
      <c r="G144" s="4">
        <v>0.74207730000000005</v>
      </c>
      <c r="I144" s="17" t="s">
        <v>84</v>
      </c>
      <c r="J144" s="18" t="s">
        <v>83</v>
      </c>
      <c r="K144" s="19">
        <v>24</v>
      </c>
      <c r="L144" s="21">
        <f t="shared" si="108"/>
        <v>0.12180581013032603</v>
      </c>
      <c r="M144" s="21">
        <f t="shared" si="109"/>
        <v>0.15647416710870829</v>
      </c>
      <c r="N144" s="21">
        <f t="shared" si="110"/>
        <v>0.14699197272778014</v>
      </c>
      <c r="O144" s="21">
        <f t="shared" si="111"/>
        <v>0.1435364025397283</v>
      </c>
      <c r="P144" s="21">
        <f t="shared" si="112"/>
        <v>0.19158114775165097</v>
      </c>
      <c r="Q144" s="21">
        <f t="shared" si="113"/>
        <v>0.1903636655078273</v>
      </c>
      <c r="R144" s="21">
        <f t="shared" si="114"/>
        <v>0.23648827872375447</v>
      </c>
      <c r="S144" s="21">
        <f t="shared" si="115"/>
        <v>0.21290245832204666</v>
      </c>
      <c r="T144" s="21">
        <f t="shared" si="116"/>
        <v>0.22691677975471322</v>
      </c>
      <c r="U144" s="21">
        <f t="shared" si="117"/>
        <v>0.11688369214534819</v>
      </c>
      <c r="V144" s="21">
        <f t="shared" si="118"/>
        <v>0.28930395048202312</v>
      </c>
      <c r="W144" s="21">
        <f t="shared" si="119"/>
        <v>0.3236952492507984</v>
      </c>
      <c r="X144" s="21">
        <f t="shared" si="120"/>
        <v>0.21851799821166501</v>
      </c>
      <c r="Z144" s="11"/>
      <c r="AA144" s="6" t="s">
        <v>84</v>
      </c>
      <c r="AB144" s="7" t="s">
        <v>83</v>
      </c>
      <c r="AC144" s="8">
        <v>25</v>
      </c>
      <c r="AD144" s="7">
        <f t="shared" si="132"/>
        <v>-2.0814782000000003</v>
      </c>
      <c r="AE144" s="6">
        <f t="shared" si="133"/>
        <v>-1.8132793000000003</v>
      </c>
      <c r="AF144" s="6">
        <f t="shared" si="134"/>
        <v>-1.8806532000000002</v>
      </c>
      <c r="AG144" s="6">
        <f t="shared" si="135"/>
        <v>-1.9062121000000003</v>
      </c>
      <c r="AH144" s="6">
        <f t="shared" si="136"/>
        <v>-1.5927964000000003</v>
      </c>
      <c r="AI144" s="6">
        <f t="shared" si="137"/>
        <v>-1.5997997000000002</v>
      </c>
      <c r="AJ144" s="6">
        <f t="shared" si="138"/>
        <v>-1.3589553000000003</v>
      </c>
      <c r="AK144" s="6">
        <f t="shared" si="139"/>
        <v>-1.4762540000000004</v>
      </c>
      <c r="AL144" s="6">
        <f t="shared" si="140"/>
        <v>-1.4052410000000002</v>
      </c>
      <c r="AM144" s="6">
        <f t="shared" si="141"/>
        <v>-2.1252369000000004</v>
      </c>
      <c r="AN144" s="6">
        <f t="shared" si="142"/>
        <v>-1.1298125000000003</v>
      </c>
      <c r="AO144" s="6">
        <f t="shared" si="143"/>
        <v>-0.99941520000000028</v>
      </c>
      <c r="AP144" s="6">
        <f t="shared" si="144"/>
        <v>-1.4473111000000003</v>
      </c>
    </row>
    <row r="145" spans="1:42">
      <c r="A145" s="4" t="s">
        <v>43</v>
      </c>
      <c r="B145" s="4">
        <v>0.45127109999999998</v>
      </c>
      <c r="C145" s="4">
        <v>9.2338199999999995E-2</v>
      </c>
      <c r="D145" s="4">
        <v>4.8899999999999997</v>
      </c>
      <c r="E145" s="4">
        <v>0</v>
      </c>
      <c r="F145" s="4">
        <v>0.27029160000000002</v>
      </c>
      <c r="G145" s="4">
        <v>0.63225070000000005</v>
      </c>
      <c r="I145" s="17" t="s">
        <v>84</v>
      </c>
      <c r="J145" s="18" t="s">
        <v>83</v>
      </c>
      <c r="K145" s="19">
        <v>25</v>
      </c>
      <c r="L145" s="21">
        <f t="shared" si="108"/>
        <v>0.11755694501772185</v>
      </c>
      <c r="M145" s="21">
        <f t="shared" si="109"/>
        <v>0.15110462655678025</v>
      </c>
      <c r="N145" s="21">
        <f t="shared" si="110"/>
        <v>0.14192522378985004</v>
      </c>
      <c r="O145" s="21">
        <f t="shared" si="111"/>
        <v>0.13858069190994635</v>
      </c>
      <c r="P145" s="21">
        <f t="shared" si="112"/>
        <v>0.18511444533486213</v>
      </c>
      <c r="Q145" s="21">
        <f t="shared" si="113"/>
        <v>0.18393439040958875</v>
      </c>
      <c r="R145" s="21">
        <f t="shared" si="114"/>
        <v>0.22867148455892619</v>
      </c>
      <c r="S145" s="21">
        <f t="shared" si="115"/>
        <v>0.2057874158684066</v>
      </c>
      <c r="T145" s="21">
        <f t="shared" si="116"/>
        <v>0.21938283276237613</v>
      </c>
      <c r="U145" s="21">
        <f t="shared" si="117"/>
        <v>0.11279700644410852</v>
      </c>
      <c r="V145" s="21">
        <f t="shared" si="118"/>
        <v>0.27997280539683322</v>
      </c>
      <c r="W145" s="21">
        <f t="shared" si="119"/>
        <v>0.31341899808422802</v>
      </c>
      <c r="X145" s="21">
        <f t="shared" si="120"/>
        <v>0.21123441655592631</v>
      </c>
      <c r="Z145" s="11"/>
      <c r="AA145" s="6" t="s">
        <v>84</v>
      </c>
      <c r="AB145" s="7" t="s">
        <v>83</v>
      </c>
      <c r="AC145" s="8">
        <v>26</v>
      </c>
      <c r="AD145" s="7">
        <f t="shared" si="132"/>
        <v>-2.2395314000000002</v>
      </c>
      <c r="AE145" s="6">
        <f t="shared" si="133"/>
        <v>-1.9713325000000002</v>
      </c>
      <c r="AF145" s="6">
        <f t="shared" si="134"/>
        <v>-2.0387064000000001</v>
      </c>
      <c r="AG145" s="6">
        <f t="shared" si="135"/>
        <v>-2.0642653000000002</v>
      </c>
      <c r="AH145" s="6">
        <f t="shared" si="136"/>
        <v>-1.7508496000000002</v>
      </c>
      <c r="AI145" s="6">
        <f t="shared" si="137"/>
        <v>-1.7578529000000001</v>
      </c>
      <c r="AJ145" s="6">
        <f t="shared" si="138"/>
        <v>-1.5170085000000002</v>
      </c>
      <c r="AK145" s="6">
        <f t="shared" si="139"/>
        <v>-1.6343072000000003</v>
      </c>
      <c r="AL145" s="6">
        <f t="shared" si="140"/>
        <v>-1.5632942000000001</v>
      </c>
      <c r="AM145" s="6">
        <f t="shared" si="141"/>
        <v>-2.2832901000000003</v>
      </c>
      <c r="AN145" s="6">
        <f t="shared" si="142"/>
        <v>-1.2878657000000002</v>
      </c>
      <c r="AO145" s="6">
        <f t="shared" si="143"/>
        <v>-1.1574684000000002</v>
      </c>
      <c r="AP145" s="6">
        <f t="shared" si="144"/>
        <v>-1.6053643000000002</v>
      </c>
    </row>
    <row r="146" spans="1:42">
      <c r="A146" s="4" t="s">
        <v>44</v>
      </c>
      <c r="B146" s="4">
        <v>0.353551</v>
      </c>
      <c r="C146" s="4">
        <v>9.9521499999999999E-2</v>
      </c>
      <c r="D146" s="4">
        <v>3.55</v>
      </c>
      <c r="E146" s="4">
        <v>0</v>
      </c>
      <c r="F146" s="4">
        <v>0.15849250000000001</v>
      </c>
      <c r="G146" s="4">
        <v>0.54860940000000002</v>
      </c>
      <c r="I146" s="17" t="s">
        <v>84</v>
      </c>
      <c r="J146" s="18" t="s">
        <v>83</v>
      </c>
      <c r="K146" s="19">
        <v>26</v>
      </c>
      <c r="L146" s="21">
        <f t="shared" si="108"/>
        <v>0.10120947426651274</v>
      </c>
      <c r="M146" s="21">
        <f t="shared" si="109"/>
        <v>0.13038871908770841</v>
      </c>
      <c r="N146" s="21">
        <f t="shared" si="110"/>
        <v>0.12239197580953115</v>
      </c>
      <c r="O146" s="21">
        <f t="shared" si="111"/>
        <v>0.11948070331545757</v>
      </c>
      <c r="P146" s="21">
        <f t="shared" si="112"/>
        <v>0.16009841505087433</v>
      </c>
      <c r="Q146" s="21">
        <f t="shared" si="113"/>
        <v>0.15906543250661534</v>
      </c>
      <c r="R146" s="21">
        <f t="shared" si="114"/>
        <v>0.1983319890513543</v>
      </c>
      <c r="S146" s="21">
        <f t="shared" si="115"/>
        <v>0.17821938864434195</v>
      </c>
      <c r="T146" s="21">
        <f t="shared" si="116"/>
        <v>0.19016156005928683</v>
      </c>
      <c r="U146" s="21">
        <f t="shared" si="117"/>
        <v>9.707973543618538E-2</v>
      </c>
      <c r="V146" s="21">
        <f t="shared" si="118"/>
        <v>0.24361961527562553</v>
      </c>
      <c r="W146" s="21">
        <f t="shared" si="119"/>
        <v>0.27328960188275431</v>
      </c>
      <c r="X146" s="21">
        <f t="shared" si="120"/>
        <v>0.18300164562630741</v>
      </c>
      <c r="Z146" s="11"/>
      <c r="AA146" s="6" t="s">
        <v>84</v>
      </c>
      <c r="AB146" s="7" t="s">
        <v>83</v>
      </c>
      <c r="AC146" s="8">
        <v>27</v>
      </c>
      <c r="AD146" s="7">
        <f t="shared" si="132"/>
        <v>-2.3006069999999998</v>
      </c>
      <c r="AE146" s="6">
        <f t="shared" si="133"/>
        <v>-2.0324080999999996</v>
      </c>
      <c r="AF146" s="6">
        <f t="shared" si="134"/>
        <v>-2.0997819999999998</v>
      </c>
      <c r="AG146" s="6">
        <f t="shared" si="135"/>
        <v>-2.1253408999999999</v>
      </c>
      <c r="AH146" s="6">
        <f t="shared" si="136"/>
        <v>-1.8119251999999999</v>
      </c>
      <c r="AI146" s="6">
        <f t="shared" si="137"/>
        <v>-1.8189284999999997</v>
      </c>
      <c r="AJ146" s="6">
        <f t="shared" si="138"/>
        <v>-1.5780840999999999</v>
      </c>
      <c r="AK146" s="6">
        <f t="shared" si="139"/>
        <v>-1.6953828</v>
      </c>
      <c r="AL146" s="6">
        <f t="shared" si="140"/>
        <v>-1.6243697999999998</v>
      </c>
      <c r="AM146" s="6">
        <f t="shared" si="141"/>
        <v>-2.3443657</v>
      </c>
      <c r="AN146" s="6">
        <f t="shared" si="142"/>
        <v>-1.3489412999999999</v>
      </c>
      <c r="AO146" s="6">
        <f t="shared" si="143"/>
        <v>-1.2185439999999998</v>
      </c>
      <c r="AP146" s="6">
        <f t="shared" si="144"/>
        <v>-1.6664398999999999</v>
      </c>
    </row>
    <row r="147" spans="1:42">
      <c r="A147" s="4" t="s">
        <v>45</v>
      </c>
      <c r="B147" s="4">
        <v>0.43110670000000001</v>
      </c>
      <c r="C147" s="4">
        <v>9.5837400000000003E-2</v>
      </c>
      <c r="D147" s="4">
        <v>4.5</v>
      </c>
      <c r="E147" s="4">
        <v>0</v>
      </c>
      <c r="F147" s="4">
        <v>0.2432687</v>
      </c>
      <c r="G147" s="4">
        <v>0.61894459999999996</v>
      </c>
      <c r="I147" s="17" t="s">
        <v>84</v>
      </c>
      <c r="J147" s="18" t="s">
        <v>83</v>
      </c>
      <c r="K147" s="19">
        <v>27</v>
      </c>
      <c r="L147" s="21">
        <f t="shared" si="108"/>
        <v>9.5490168215495969E-2</v>
      </c>
      <c r="M147" s="21">
        <f t="shared" si="109"/>
        <v>0.12311955558482784</v>
      </c>
      <c r="N147" s="21">
        <f t="shared" si="110"/>
        <v>0.11554330859644747</v>
      </c>
      <c r="O147" s="21">
        <f t="shared" si="111"/>
        <v>0.11278591348558661</v>
      </c>
      <c r="P147" s="21">
        <f t="shared" si="112"/>
        <v>0.15129463917811212</v>
      </c>
      <c r="Q147" s="21">
        <f t="shared" si="113"/>
        <v>0.15031429135150531</v>
      </c>
      <c r="R147" s="21">
        <f t="shared" si="114"/>
        <v>0.18761593693886258</v>
      </c>
      <c r="S147" s="21">
        <f t="shared" si="115"/>
        <v>0.16850062005109848</v>
      </c>
      <c r="T147" s="21">
        <f t="shared" si="116"/>
        <v>0.1798483409588558</v>
      </c>
      <c r="U147" s="21">
        <f t="shared" si="117"/>
        <v>9.1583259179311705E-2</v>
      </c>
      <c r="V147" s="21">
        <f t="shared" si="118"/>
        <v>0.23072661796779828</v>
      </c>
      <c r="W147" s="21">
        <f t="shared" si="119"/>
        <v>0.25902047649092513</v>
      </c>
      <c r="X147" s="21">
        <f t="shared" si="120"/>
        <v>0.17304401853919496</v>
      </c>
      <c r="Z147" s="11"/>
      <c r="AA147" s="6" t="s">
        <v>84</v>
      </c>
      <c r="AB147" s="7" t="s">
        <v>83</v>
      </c>
      <c r="AC147" s="8">
        <v>28</v>
      </c>
      <c r="AD147" s="7">
        <f t="shared" si="132"/>
        <v>-2.3666754000000001</v>
      </c>
      <c r="AE147" s="6">
        <f t="shared" si="133"/>
        <v>-2.0984765000000003</v>
      </c>
      <c r="AF147" s="6">
        <f t="shared" si="134"/>
        <v>-2.1658504000000001</v>
      </c>
      <c r="AG147" s="6">
        <f t="shared" si="135"/>
        <v>-2.1914093000000001</v>
      </c>
      <c r="AH147" s="6">
        <f t="shared" si="136"/>
        <v>-1.8779936000000002</v>
      </c>
      <c r="AI147" s="6">
        <f t="shared" si="137"/>
        <v>-1.8849969</v>
      </c>
      <c r="AJ147" s="6">
        <f t="shared" si="138"/>
        <v>-1.6441525000000001</v>
      </c>
      <c r="AK147" s="6">
        <f t="shared" si="139"/>
        <v>-1.7614512000000002</v>
      </c>
      <c r="AL147" s="6">
        <f t="shared" si="140"/>
        <v>-1.6904382</v>
      </c>
      <c r="AM147" s="6">
        <f t="shared" si="141"/>
        <v>-2.4104341000000002</v>
      </c>
      <c r="AN147" s="6">
        <f t="shared" si="142"/>
        <v>-1.4150097000000001</v>
      </c>
      <c r="AO147" s="6">
        <f t="shared" si="143"/>
        <v>-1.2846124000000001</v>
      </c>
      <c r="AP147" s="6">
        <f t="shared" si="144"/>
        <v>-1.7325083000000001</v>
      </c>
    </row>
    <row r="148" spans="1:42">
      <c r="A148" s="4" t="s">
        <v>46</v>
      </c>
      <c r="B148" s="4">
        <v>0.20615990000000001</v>
      </c>
      <c r="C148" s="4">
        <v>0.1015181</v>
      </c>
      <c r="D148" s="4">
        <v>2.0299999999999998</v>
      </c>
      <c r="E148" s="4">
        <v>4.2000000000000003E-2</v>
      </c>
      <c r="F148" s="4">
        <v>7.1879999999999999E-3</v>
      </c>
      <c r="G148" s="4">
        <v>0.40513169999999998</v>
      </c>
      <c r="I148" s="17" t="s">
        <v>84</v>
      </c>
      <c r="J148" s="18" t="s">
        <v>83</v>
      </c>
      <c r="K148" s="19">
        <v>28</v>
      </c>
      <c r="L148" s="21">
        <f t="shared" si="108"/>
        <v>8.9650584916639894E-2</v>
      </c>
      <c r="M148" s="21">
        <f t="shared" si="109"/>
        <v>0.11568584502863316</v>
      </c>
      <c r="N148" s="21">
        <f t="shared" si="110"/>
        <v>0.10854260091037037</v>
      </c>
      <c r="O148" s="21">
        <f t="shared" si="111"/>
        <v>0.1059435675385872</v>
      </c>
      <c r="P148" s="21">
        <f t="shared" si="112"/>
        <v>0.14227753204814714</v>
      </c>
      <c r="Q148" s="21">
        <f t="shared" si="113"/>
        <v>0.14135157398043427</v>
      </c>
      <c r="R148" s="21">
        <f t="shared" si="114"/>
        <v>0.1766188357095754</v>
      </c>
      <c r="S148" s="21">
        <f t="shared" si="115"/>
        <v>0.15853707982814139</v>
      </c>
      <c r="T148" s="21">
        <f t="shared" si="116"/>
        <v>0.16926897903090907</v>
      </c>
      <c r="U148" s="21">
        <f t="shared" si="117"/>
        <v>8.5972458864029822E-2</v>
      </c>
      <c r="V148" s="21">
        <f t="shared" si="118"/>
        <v>0.21746607054351053</v>
      </c>
      <c r="W148" s="21">
        <f t="shared" si="119"/>
        <v>0.24432392256125576</v>
      </c>
      <c r="X148" s="21">
        <f t="shared" si="120"/>
        <v>0.16283312214345244</v>
      </c>
      <c r="Z148" s="11"/>
      <c r="AA148" s="6" t="s">
        <v>84</v>
      </c>
      <c r="AB148" s="6" t="s">
        <v>83</v>
      </c>
      <c r="AC148" s="8">
        <v>29</v>
      </c>
      <c r="AD148" s="7">
        <f t="shared" si="132"/>
        <v>-2.3203854000000002</v>
      </c>
      <c r="AE148" s="6">
        <f t="shared" si="133"/>
        <v>-2.0521865000000004</v>
      </c>
      <c r="AF148" s="6">
        <f t="shared" si="134"/>
        <v>-2.1195604000000001</v>
      </c>
      <c r="AG148" s="6">
        <f t="shared" si="135"/>
        <v>-2.1451193000000002</v>
      </c>
      <c r="AH148" s="6">
        <f t="shared" si="136"/>
        <v>-1.8317036000000002</v>
      </c>
      <c r="AI148" s="6">
        <f t="shared" si="137"/>
        <v>-1.8387069</v>
      </c>
      <c r="AJ148" s="6">
        <f t="shared" si="138"/>
        <v>-1.5978625000000002</v>
      </c>
      <c r="AK148" s="6">
        <f t="shared" si="139"/>
        <v>-1.7151612000000003</v>
      </c>
      <c r="AL148" s="6">
        <f t="shared" si="140"/>
        <v>-1.6441482000000001</v>
      </c>
      <c r="AM148" s="6">
        <f t="shared" si="141"/>
        <v>-2.3641441000000003</v>
      </c>
      <c r="AN148" s="6">
        <f t="shared" si="142"/>
        <v>-1.3687197000000002</v>
      </c>
      <c r="AO148" s="6">
        <f t="shared" si="143"/>
        <v>-1.2383224000000002</v>
      </c>
      <c r="AP148" s="6">
        <f t="shared" si="144"/>
        <v>-1.6862183000000002</v>
      </c>
    </row>
    <row r="149" spans="1:42">
      <c r="A149" s="4" t="s">
        <v>47</v>
      </c>
      <c r="B149" s="4">
        <v>0.13828679999999999</v>
      </c>
      <c r="C149" s="4">
        <v>0.108088</v>
      </c>
      <c r="D149" s="4">
        <v>1.28</v>
      </c>
      <c r="E149" s="4">
        <v>0.20100000000000001</v>
      </c>
      <c r="F149" s="4">
        <v>-7.3561600000000005E-2</v>
      </c>
      <c r="G149" s="4">
        <v>0.35013529999999998</v>
      </c>
      <c r="I149" s="17" t="s">
        <v>84</v>
      </c>
      <c r="J149" s="17" t="s">
        <v>83</v>
      </c>
      <c r="K149" s="19">
        <v>29</v>
      </c>
      <c r="L149" s="21">
        <f t="shared" si="108"/>
        <v>9.3704999702674208E-2</v>
      </c>
      <c r="M149" s="21">
        <f t="shared" si="109"/>
        <v>0.12084831707626939</v>
      </c>
      <c r="N149" s="21">
        <f t="shared" si="110"/>
        <v>0.11340404498078066</v>
      </c>
      <c r="O149" s="21">
        <f t="shared" si="111"/>
        <v>0.11069492684771919</v>
      </c>
      <c r="P149" s="21">
        <f t="shared" si="112"/>
        <v>0.14854113560008969</v>
      </c>
      <c r="Q149" s="21">
        <f t="shared" si="113"/>
        <v>0.14757734479854992</v>
      </c>
      <c r="R149" s="21">
        <f t="shared" si="114"/>
        <v>0.1842601210250274</v>
      </c>
      <c r="S149" s="21">
        <f t="shared" si="115"/>
        <v>0.16545910889558618</v>
      </c>
      <c r="T149" s="21">
        <f t="shared" si="116"/>
        <v>0.17661953188436819</v>
      </c>
      <c r="U149" s="21">
        <f t="shared" si="117"/>
        <v>8.9867893754879774E-2</v>
      </c>
      <c r="V149" s="21">
        <f t="shared" si="118"/>
        <v>0.22668327991167497</v>
      </c>
      <c r="W149" s="21">
        <f t="shared" si="119"/>
        <v>0.254541512794354</v>
      </c>
      <c r="X149" s="21">
        <f t="shared" si="120"/>
        <v>0.16992726606711467</v>
      </c>
      <c r="AA149" s="6" t="s">
        <v>84</v>
      </c>
      <c r="AB149" s="6" t="s">
        <v>83</v>
      </c>
      <c r="AC149" s="8">
        <v>30</v>
      </c>
      <c r="AD149" s="7">
        <f t="shared" si="132"/>
        <v>-2.3669259</v>
      </c>
      <c r="AE149" s="6">
        <f t="shared" si="133"/>
        <v>-2.0987270000000002</v>
      </c>
      <c r="AF149" s="6">
        <f t="shared" si="134"/>
        <v>-2.1661009</v>
      </c>
      <c r="AG149" s="6">
        <f t="shared" si="135"/>
        <v>-2.1916598</v>
      </c>
      <c r="AH149" s="6">
        <f t="shared" si="136"/>
        <v>-1.8782441000000001</v>
      </c>
      <c r="AI149" s="6">
        <f t="shared" si="137"/>
        <v>-1.8852473999999999</v>
      </c>
      <c r="AJ149" s="6">
        <f t="shared" si="138"/>
        <v>-1.6444030000000001</v>
      </c>
      <c r="AK149" s="6">
        <f t="shared" si="139"/>
        <v>-1.7617017000000001</v>
      </c>
      <c r="AL149" s="6">
        <f t="shared" si="140"/>
        <v>-1.6906886999999999</v>
      </c>
      <c r="AM149" s="6">
        <f t="shared" si="141"/>
        <v>-2.4106846000000002</v>
      </c>
      <c r="AN149" s="6">
        <f t="shared" si="142"/>
        <v>-1.4152602000000001</v>
      </c>
      <c r="AO149" s="6">
        <f t="shared" si="143"/>
        <v>-1.2848629</v>
      </c>
      <c r="AP149" s="6">
        <f t="shared" si="144"/>
        <v>-1.7327588</v>
      </c>
    </row>
    <row r="150" spans="1:42">
      <c r="A150" s="4" t="s">
        <v>48</v>
      </c>
      <c r="B150" s="4">
        <v>0.1006148</v>
      </c>
      <c r="C150" s="4">
        <v>0.1100484</v>
      </c>
      <c r="D150" s="4">
        <v>0.91</v>
      </c>
      <c r="E150" s="4">
        <v>0.36099999999999999</v>
      </c>
      <c r="F150" s="4">
        <v>-0.1150761</v>
      </c>
      <c r="G150" s="4">
        <v>0.31630560000000002</v>
      </c>
      <c r="I150" s="17" t="s">
        <v>84</v>
      </c>
      <c r="J150" s="17" t="s">
        <v>83</v>
      </c>
      <c r="K150" s="19">
        <v>30</v>
      </c>
      <c r="L150" s="21">
        <f t="shared" si="108"/>
        <v>8.9629107147062098E-2</v>
      </c>
      <c r="M150" s="21">
        <f t="shared" si="109"/>
        <v>0.11565848221268651</v>
      </c>
      <c r="N150" s="21">
        <f t="shared" si="110"/>
        <v>0.10851683754453829</v>
      </c>
      <c r="O150" s="21">
        <f t="shared" si="111"/>
        <v>0.10591838896458487</v>
      </c>
      <c r="P150" s="21">
        <f t="shared" si="112"/>
        <v>0.14224431447160235</v>
      </c>
      <c r="Q150" s="21">
        <f t="shared" si="113"/>
        <v>0.1413185576695932</v>
      </c>
      <c r="R150" s="21">
        <f t="shared" si="114"/>
        <v>0.17657828381046306</v>
      </c>
      <c r="S150" s="21">
        <f t="shared" si="115"/>
        <v>0.15850035827895514</v>
      </c>
      <c r="T150" s="21">
        <f t="shared" si="116"/>
        <v>0.16922997574113741</v>
      </c>
      <c r="U150" s="21">
        <f t="shared" si="117"/>
        <v>8.595182492117466E-2</v>
      </c>
      <c r="V150" s="21">
        <f t="shared" si="118"/>
        <v>0.21741711647997536</v>
      </c>
      <c r="W150" s="21">
        <f t="shared" si="119"/>
        <v>0.24426962797628077</v>
      </c>
      <c r="X150" s="21">
        <f t="shared" si="120"/>
        <v>0.16279548426044868</v>
      </c>
      <c r="AA150" s="6" t="s">
        <v>84</v>
      </c>
      <c r="AB150" s="6" t="s">
        <v>83</v>
      </c>
      <c r="AC150" s="8">
        <v>31</v>
      </c>
      <c r="AD150" s="7">
        <f t="shared" si="132"/>
        <v>-2.8344477000000001</v>
      </c>
      <c r="AE150" s="6">
        <f t="shared" si="133"/>
        <v>-2.5662488000000003</v>
      </c>
      <c r="AF150" s="6">
        <f t="shared" si="134"/>
        <v>-2.6336227000000001</v>
      </c>
      <c r="AG150" s="6">
        <f t="shared" si="135"/>
        <v>-2.6591816000000001</v>
      </c>
      <c r="AH150" s="6">
        <f t="shared" si="136"/>
        <v>-2.3457659</v>
      </c>
      <c r="AI150" s="6">
        <f t="shared" si="137"/>
        <v>-2.3527692</v>
      </c>
      <c r="AJ150" s="6">
        <f t="shared" si="138"/>
        <v>-2.1119248000000002</v>
      </c>
      <c r="AK150" s="6">
        <f t="shared" si="139"/>
        <v>-2.2292235000000002</v>
      </c>
      <c r="AL150" s="6">
        <f t="shared" si="140"/>
        <v>-2.1582105</v>
      </c>
      <c r="AM150" s="6">
        <f t="shared" si="141"/>
        <v>-2.8782064000000003</v>
      </c>
      <c r="AN150" s="6">
        <f t="shared" si="142"/>
        <v>-1.8827820000000002</v>
      </c>
      <c r="AO150" s="6">
        <f t="shared" si="143"/>
        <v>-1.7523847000000001</v>
      </c>
      <c r="AP150" s="6">
        <f t="shared" si="144"/>
        <v>-2.2002806000000001</v>
      </c>
    </row>
    <row r="151" spans="1:42">
      <c r="A151" s="4" t="s">
        <v>49</v>
      </c>
      <c r="B151" s="4">
        <v>-5.7438400000000001E-2</v>
      </c>
      <c r="C151" s="4">
        <v>0.1194967</v>
      </c>
      <c r="D151" s="4">
        <v>-0.48</v>
      </c>
      <c r="E151" s="4">
        <v>0.63100000000000001</v>
      </c>
      <c r="F151" s="4">
        <v>-0.29164770000000001</v>
      </c>
      <c r="G151" s="4">
        <v>0.17677090000000001</v>
      </c>
      <c r="I151" s="17" t="s">
        <v>84</v>
      </c>
      <c r="J151" s="17" t="s">
        <v>83</v>
      </c>
      <c r="K151" s="19">
        <v>31</v>
      </c>
      <c r="L151" s="21">
        <f t="shared" si="108"/>
        <v>5.708987846701799E-2</v>
      </c>
      <c r="M151" s="21">
        <f t="shared" si="109"/>
        <v>7.4015210806622156E-2</v>
      </c>
      <c r="N151" s="21">
        <f t="shared" si="110"/>
        <v>6.9356100444880206E-2</v>
      </c>
      <c r="O151" s="21">
        <f t="shared" si="111"/>
        <v>6.7663780050024366E-2</v>
      </c>
      <c r="P151" s="21">
        <f t="shared" si="112"/>
        <v>9.1460799403625476E-2</v>
      </c>
      <c r="Q151" s="21">
        <f t="shared" si="113"/>
        <v>9.0850642890925759E-2</v>
      </c>
      <c r="R151" s="21">
        <f t="shared" si="114"/>
        <v>0.11422545455005663</v>
      </c>
      <c r="S151" s="21">
        <f t="shared" si="115"/>
        <v>0.10220630892254907</v>
      </c>
      <c r="T151" s="21">
        <f t="shared" si="116"/>
        <v>0.10933113440270123</v>
      </c>
      <c r="U151" s="21">
        <f t="shared" si="117"/>
        <v>5.4711206333058232E-2</v>
      </c>
      <c r="V151" s="21">
        <f t="shared" si="118"/>
        <v>0.14164381404153709</v>
      </c>
      <c r="W151" s="21">
        <f t="shared" si="119"/>
        <v>0.15987146071977967</v>
      </c>
      <c r="X151" s="21">
        <f t="shared" si="120"/>
        <v>0.10505533331645971</v>
      </c>
      <c r="AA151" s="6" t="s">
        <v>84</v>
      </c>
      <c r="AB151" s="6" t="s">
        <v>83</v>
      </c>
      <c r="AC151" s="8">
        <v>32</v>
      </c>
      <c r="AD151" s="7">
        <f t="shared" si="132"/>
        <v>-2.8526677</v>
      </c>
      <c r="AE151" s="6">
        <f t="shared" si="133"/>
        <v>-2.5844687999999998</v>
      </c>
      <c r="AF151" s="6">
        <f t="shared" si="134"/>
        <v>-2.6518427</v>
      </c>
      <c r="AG151" s="6">
        <f t="shared" si="135"/>
        <v>-2.6774016</v>
      </c>
      <c r="AH151" s="6">
        <f t="shared" si="136"/>
        <v>-2.3639858999999999</v>
      </c>
      <c r="AI151" s="6">
        <f t="shared" si="137"/>
        <v>-2.3709891999999999</v>
      </c>
      <c r="AJ151" s="6">
        <f t="shared" si="138"/>
        <v>-2.1301448000000001</v>
      </c>
      <c r="AK151" s="6">
        <f t="shared" si="139"/>
        <v>-2.2474435000000001</v>
      </c>
      <c r="AL151" s="6">
        <f t="shared" si="140"/>
        <v>-2.1764304999999999</v>
      </c>
      <c r="AM151" s="6">
        <f t="shared" si="141"/>
        <v>-2.8964264000000002</v>
      </c>
      <c r="AN151" s="6">
        <f t="shared" si="142"/>
        <v>-1.9010020000000001</v>
      </c>
      <c r="AO151" s="6">
        <f t="shared" si="143"/>
        <v>-1.7706047</v>
      </c>
      <c r="AP151" s="6">
        <f t="shared" si="144"/>
        <v>-2.2185006</v>
      </c>
    </row>
    <row r="152" spans="1:42">
      <c r="A152" s="4" t="s">
        <v>50</v>
      </c>
      <c r="B152" s="4">
        <v>-0.11851399999999999</v>
      </c>
      <c r="C152" s="4">
        <v>0.1203285</v>
      </c>
      <c r="D152" s="4">
        <v>-0.98</v>
      </c>
      <c r="E152" s="4">
        <v>0.32500000000000001</v>
      </c>
      <c r="F152" s="4">
        <v>-0.35435359999999999</v>
      </c>
      <c r="G152" s="4">
        <v>0.1173255</v>
      </c>
      <c r="I152" s="17" t="s">
        <v>84</v>
      </c>
      <c r="J152" s="17" t="s">
        <v>83</v>
      </c>
      <c r="K152" s="19">
        <v>32</v>
      </c>
      <c r="L152" s="21">
        <f t="shared" si="108"/>
        <v>5.6087488316599529E-2</v>
      </c>
      <c r="M152" s="21">
        <f t="shared" si="109"/>
        <v>7.2726291521961361E-2</v>
      </c>
      <c r="N152" s="21">
        <f t="shared" si="110"/>
        <v>6.8145580320180546E-2</v>
      </c>
      <c r="O152" s="21">
        <f t="shared" si="111"/>
        <v>6.6481825740861936E-2</v>
      </c>
      <c r="P152" s="21">
        <f t="shared" si="112"/>
        <v>8.9881491722795623E-2</v>
      </c>
      <c r="Q152" s="21">
        <f t="shared" si="113"/>
        <v>8.9281407645380437E-2</v>
      </c>
      <c r="R152" s="21">
        <f t="shared" si="114"/>
        <v>0.11227463665180383</v>
      </c>
      <c r="S152" s="21">
        <f t="shared" si="115"/>
        <v>0.10045060189592493</v>
      </c>
      <c r="T152" s="21">
        <f t="shared" si="116"/>
        <v>0.10745948932284399</v>
      </c>
      <c r="U152" s="21">
        <f t="shared" si="117"/>
        <v>5.3749468176584582E-2</v>
      </c>
      <c r="V152" s="21">
        <f t="shared" si="118"/>
        <v>0.13925644639432821</v>
      </c>
      <c r="W152" s="21">
        <f t="shared" si="119"/>
        <v>0.15720032743805834</v>
      </c>
      <c r="X152" s="21">
        <f t="shared" si="120"/>
        <v>0.10325316828444865</v>
      </c>
      <c r="AA152" s="6" t="s">
        <v>84</v>
      </c>
      <c r="AB152" s="6" t="s">
        <v>83</v>
      </c>
      <c r="AC152" s="8">
        <v>33</v>
      </c>
      <c r="AD152" s="7">
        <f t="shared" si="132"/>
        <v>-2.8083428000000001</v>
      </c>
      <c r="AE152" s="6">
        <f t="shared" si="133"/>
        <v>-2.5401439000000003</v>
      </c>
      <c r="AF152" s="6">
        <f t="shared" si="134"/>
        <v>-2.6075178000000001</v>
      </c>
      <c r="AG152" s="6">
        <f t="shared" si="135"/>
        <v>-2.6330767000000002</v>
      </c>
      <c r="AH152" s="6">
        <f t="shared" si="136"/>
        <v>-2.319661</v>
      </c>
      <c r="AI152" s="6">
        <f t="shared" si="137"/>
        <v>-2.3266643</v>
      </c>
      <c r="AJ152" s="6">
        <f t="shared" si="138"/>
        <v>-2.0858199000000002</v>
      </c>
      <c r="AK152" s="6">
        <f t="shared" si="139"/>
        <v>-2.2031186000000003</v>
      </c>
      <c r="AL152" s="6">
        <f t="shared" si="140"/>
        <v>-2.1321056</v>
      </c>
      <c r="AM152" s="6">
        <f t="shared" si="141"/>
        <v>-2.8521015000000003</v>
      </c>
      <c r="AN152" s="6">
        <f t="shared" si="142"/>
        <v>-1.8566771000000002</v>
      </c>
      <c r="AO152" s="6">
        <f t="shared" si="143"/>
        <v>-1.7262798000000001</v>
      </c>
      <c r="AP152" s="6">
        <f t="shared" si="144"/>
        <v>-2.1741757000000002</v>
      </c>
    </row>
    <row r="153" spans="1:42">
      <c r="A153" s="4" t="s">
        <v>51</v>
      </c>
      <c r="B153" s="4">
        <v>-0.18458240000000001</v>
      </c>
      <c r="C153" s="4">
        <v>0.12826570000000001</v>
      </c>
      <c r="D153" s="4">
        <v>-1.44</v>
      </c>
      <c r="E153" s="4">
        <v>0.15</v>
      </c>
      <c r="F153" s="4">
        <v>-0.43597859999999999</v>
      </c>
      <c r="G153" s="4">
        <v>6.6813700000000004E-2</v>
      </c>
      <c r="I153" s="17" t="s">
        <v>84</v>
      </c>
      <c r="J153" s="17" t="s">
        <v>83</v>
      </c>
      <c r="K153" s="19">
        <v>33</v>
      </c>
      <c r="L153" s="21">
        <f t="shared" si="108"/>
        <v>5.8556458119299895E-2</v>
      </c>
      <c r="M153" s="21">
        <f t="shared" si="109"/>
        <v>7.5900341508174415E-2</v>
      </c>
      <c r="N153" s="21">
        <f t="shared" si="110"/>
        <v>7.112673790836728E-2</v>
      </c>
      <c r="O153" s="21">
        <f t="shared" si="111"/>
        <v>6.9392694832702884E-2</v>
      </c>
      <c r="P153" s="21">
        <f t="shared" si="112"/>
        <v>9.3769817689479826E-2</v>
      </c>
      <c r="Q153" s="21">
        <f t="shared" si="113"/>
        <v>9.3144963245877885E-2</v>
      </c>
      <c r="R153" s="21">
        <f t="shared" si="114"/>
        <v>0.11707633491636256</v>
      </c>
      <c r="S153" s="21">
        <f t="shared" si="115"/>
        <v>0.10477267421410758</v>
      </c>
      <c r="T153" s="21">
        <f t="shared" si="116"/>
        <v>0.11206657963061417</v>
      </c>
      <c r="U153" s="21">
        <f t="shared" si="117"/>
        <v>5.6118379161308241E-2</v>
      </c>
      <c r="V153" s="21">
        <f t="shared" si="118"/>
        <v>0.14513078721083081</v>
      </c>
      <c r="W153" s="21">
        <f t="shared" si="119"/>
        <v>0.16377154064261981</v>
      </c>
      <c r="X153" s="21">
        <f t="shared" si="120"/>
        <v>0.10768945709835467</v>
      </c>
      <c r="AA153" s="6" t="s">
        <v>84</v>
      </c>
      <c r="AB153" s="7" t="s">
        <v>83</v>
      </c>
      <c r="AC153" s="8">
        <v>34</v>
      </c>
      <c r="AD153" s="7">
        <f t="shared" si="132"/>
        <v>-2.9455844</v>
      </c>
      <c r="AE153" s="6">
        <f t="shared" si="133"/>
        <v>-2.6773854999999998</v>
      </c>
      <c r="AF153" s="6">
        <f t="shared" si="134"/>
        <v>-2.7447594</v>
      </c>
      <c r="AG153" s="6">
        <f t="shared" si="135"/>
        <v>-2.7703183</v>
      </c>
      <c r="AH153" s="6">
        <f t="shared" si="136"/>
        <v>-2.4569025999999998</v>
      </c>
      <c r="AI153" s="6">
        <f t="shared" si="137"/>
        <v>-2.4639058999999999</v>
      </c>
      <c r="AJ153" s="6">
        <f t="shared" si="138"/>
        <v>-2.2230615</v>
      </c>
      <c r="AK153" s="6">
        <f t="shared" si="139"/>
        <v>-2.3403602000000001</v>
      </c>
      <c r="AL153" s="6">
        <f t="shared" si="140"/>
        <v>-2.2693471999999999</v>
      </c>
      <c r="AM153" s="6">
        <f t="shared" si="141"/>
        <v>-2.9893431000000001</v>
      </c>
      <c r="AN153" s="6">
        <f t="shared" si="142"/>
        <v>-1.9939187</v>
      </c>
      <c r="AO153" s="6">
        <f t="shared" si="143"/>
        <v>-1.8635214</v>
      </c>
      <c r="AP153" s="6">
        <f t="shared" si="144"/>
        <v>-2.3114173</v>
      </c>
    </row>
    <row r="154" spans="1:42">
      <c r="A154" s="4" t="s">
        <v>52</v>
      </c>
      <c r="B154" s="4">
        <v>-0.13829240000000001</v>
      </c>
      <c r="C154" s="4">
        <v>0.1316358</v>
      </c>
      <c r="D154" s="4">
        <v>-1.05</v>
      </c>
      <c r="E154" s="4">
        <v>0.29299999999999998</v>
      </c>
      <c r="F154" s="4">
        <v>-0.39629379999999997</v>
      </c>
      <c r="G154" s="4">
        <v>0.11970889999999999</v>
      </c>
      <c r="I154" s="17" t="s">
        <v>84</v>
      </c>
      <c r="J154" s="18" t="s">
        <v>83</v>
      </c>
      <c r="K154" s="19">
        <v>34</v>
      </c>
      <c r="L154" s="21">
        <f t="shared" si="108"/>
        <v>5.1236054494903725E-2</v>
      </c>
      <c r="M154" s="21">
        <f t="shared" si="109"/>
        <v>6.6482861301934079E-2</v>
      </c>
      <c r="N154" s="21">
        <f t="shared" si="110"/>
        <v>6.2283255823854404E-2</v>
      </c>
      <c r="O154" s="21">
        <f t="shared" si="111"/>
        <v>6.0758318855061839E-2</v>
      </c>
      <c r="P154" s="21">
        <f t="shared" si="112"/>
        <v>8.2224928682057899E-2</v>
      </c>
      <c r="Q154" s="21">
        <f t="shared" si="113"/>
        <v>8.1673900964691487E-2</v>
      </c>
      <c r="R154" s="21">
        <f t="shared" si="114"/>
        <v>0.10280665678824866</v>
      </c>
      <c r="S154" s="21">
        <f t="shared" si="115"/>
        <v>9.1934440459950473E-2</v>
      </c>
      <c r="T154" s="21">
        <f t="shared" si="116"/>
        <v>9.8377873518705056E-2</v>
      </c>
      <c r="U154" s="21">
        <f t="shared" si="117"/>
        <v>4.9095337973558986E-2</v>
      </c>
      <c r="V154" s="21">
        <f t="shared" si="118"/>
        <v>0.12765486421953381</v>
      </c>
      <c r="W154" s="21">
        <f t="shared" si="119"/>
        <v>0.14420891714948716</v>
      </c>
      <c r="X154" s="21">
        <f t="shared" si="120"/>
        <v>9.4510467606763862E-2</v>
      </c>
      <c r="Z154" s="11"/>
      <c r="AA154" s="6" t="s">
        <v>84</v>
      </c>
      <c r="AB154" s="7" t="s">
        <v>83</v>
      </c>
      <c r="AC154" s="8">
        <v>35</v>
      </c>
      <c r="AD154" s="7">
        <f t="shared" si="132"/>
        <v>-3.4196249999999999</v>
      </c>
      <c r="AE154" s="6">
        <f t="shared" si="133"/>
        <v>-3.1514261000000001</v>
      </c>
      <c r="AF154" s="6">
        <f t="shared" si="134"/>
        <v>-3.2187999999999999</v>
      </c>
      <c r="AG154" s="6">
        <f t="shared" si="135"/>
        <v>-3.2443588999999999</v>
      </c>
      <c r="AH154" s="6">
        <f t="shared" si="136"/>
        <v>-2.9309431999999997</v>
      </c>
      <c r="AI154" s="6">
        <f t="shared" si="137"/>
        <v>-2.9379464999999998</v>
      </c>
      <c r="AJ154" s="6">
        <f t="shared" si="138"/>
        <v>-2.6971020999999999</v>
      </c>
      <c r="AK154" s="6">
        <f t="shared" si="139"/>
        <v>-2.8144008</v>
      </c>
      <c r="AL154" s="6">
        <f t="shared" si="140"/>
        <v>-2.7433877999999998</v>
      </c>
      <c r="AM154" s="6">
        <f t="shared" si="141"/>
        <v>-3.4633837000000001</v>
      </c>
      <c r="AN154" s="6">
        <f t="shared" si="142"/>
        <v>-2.4679593</v>
      </c>
      <c r="AO154" s="6">
        <f t="shared" si="143"/>
        <v>-2.3375620000000001</v>
      </c>
      <c r="AP154" s="6">
        <f t="shared" si="144"/>
        <v>-2.7854578999999999</v>
      </c>
    </row>
    <row r="155" spans="1:42">
      <c r="A155" s="4" t="s">
        <v>53</v>
      </c>
      <c r="B155" s="4">
        <v>-0.18483289999999999</v>
      </c>
      <c r="C155" s="4">
        <v>0.13447680000000001</v>
      </c>
      <c r="D155" s="4">
        <v>-1.37</v>
      </c>
      <c r="E155" s="4">
        <v>0.16900000000000001</v>
      </c>
      <c r="F155" s="4">
        <v>-0.44840249999999998</v>
      </c>
      <c r="G155" s="4">
        <v>7.8736700000000007E-2</v>
      </c>
      <c r="I155" s="17" t="s">
        <v>84</v>
      </c>
      <c r="J155" s="18" t="s">
        <v>83</v>
      </c>
      <c r="K155" s="19">
        <v>35</v>
      </c>
      <c r="L155" s="21">
        <f t="shared" si="108"/>
        <v>3.220065355734588E-2</v>
      </c>
      <c r="M155" s="21">
        <f t="shared" si="109"/>
        <v>4.1900829012551447E-2</v>
      </c>
      <c r="N155" s="21">
        <f t="shared" si="110"/>
        <v>3.9223629600681452E-2</v>
      </c>
      <c r="O155" s="21">
        <f t="shared" si="111"/>
        <v>3.8252509127520547E-2</v>
      </c>
      <c r="P155" s="21">
        <f t="shared" si="112"/>
        <v>5.1972426637933111E-2</v>
      </c>
      <c r="Q155" s="21">
        <f t="shared" si="113"/>
        <v>5.1618921415093666E-2</v>
      </c>
      <c r="R155" s="21">
        <f t="shared" si="114"/>
        <v>6.5226300242616594E-2</v>
      </c>
      <c r="S155" s="21">
        <f t="shared" si="115"/>
        <v>5.8212891841738279E-2</v>
      </c>
      <c r="T155" s="21">
        <f t="shared" si="116"/>
        <v>6.2366130952873924E-2</v>
      </c>
      <c r="U155" s="21">
        <f t="shared" si="117"/>
        <v>3.0843018890221296E-2</v>
      </c>
      <c r="V155" s="21">
        <f t="shared" si="118"/>
        <v>8.1356595745847041E-2</v>
      </c>
      <c r="W155" s="21">
        <f t="shared" si="119"/>
        <v>9.2180534408719053E-2</v>
      </c>
      <c r="X155" s="21">
        <f t="shared" si="120"/>
        <v>5.987217856816468E-2</v>
      </c>
      <c r="Z155" s="11"/>
      <c r="AA155" s="6" t="s">
        <v>84</v>
      </c>
      <c r="AB155" s="7" t="s">
        <v>83</v>
      </c>
      <c r="AC155" s="8">
        <v>36</v>
      </c>
      <c r="AD155" s="7">
        <f t="shared" si="132"/>
        <v>-3.497099</v>
      </c>
      <c r="AE155" s="6">
        <f t="shared" si="133"/>
        <v>-3.2289000999999997</v>
      </c>
      <c r="AF155" s="6">
        <f t="shared" si="134"/>
        <v>-3.2962739999999999</v>
      </c>
      <c r="AG155" s="6">
        <f t="shared" si="135"/>
        <v>-3.3218329</v>
      </c>
      <c r="AH155" s="6">
        <f t="shared" si="136"/>
        <v>-3.0084171999999998</v>
      </c>
      <c r="AI155" s="6">
        <f t="shared" si="137"/>
        <v>-3.0154204999999998</v>
      </c>
      <c r="AJ155" s="6">
        <f t="shared" si="138"/>
        <v>-2.7745761</v>
      </c>
      <c r="AK155" s="6">
        <f t="shared" si="139"/>
        <v>-2.8918748000000001</v>
      </c>
      <c r="AL155" s="6">
        <f t="shared" si="140"/>
        <v>-2.8208617999999999</v>
      </c>
      <c r="AM155" s="6">
        <f t="shared" si="141"/>
        <v>-3.5408577000000001</v>
      </c>
      <c r="AN155" s="6">
        <f t="shared" si="142"/>
        <v>-2.5454333</v>
      </c>
      <c r="AO155" s="6">
        <f t="shared" si="143"/>
        <v>-2.4150359999999997</v>
      </c>
      <c r="AP155" s="6">
        <f t="shared" si="144"/>
        <v>-2.8629319</v>
      </c>
    </row>
    <row r="156" spans="1:42">
      <c r="A156" s="4" t="s">
        <v>54</v>
      </c>
      <c r="B156" s="4">
        <v>-0.65235469999999995</v>
      </c>
      <c r="C156" s="4">
        <v>0.17731640000000001</v>
      </c>
      <c r="D156" s="4">
        <v>-3.68</v>
      </c>
      <c r="E156" s="4">
        <v>0</v>
      </c>
      <c r="F156" s="4">
        <v>-0.99988840000000001</v>
      </c>
      <c r="G156" s="4">
        <v>-0.30482100000000001</v>
      </c>
      <c r="I156" s="17" t="s">
        <v>84</v>
      </c>
      <c r="J156" s="18" t="s">
        <v>83</v>
      </c>
      <c r="K156" s="19">
        <v>36</v>
      </c>
      <c r="L156" s="21">
        <f t="shared" si="108"/>
        <v>2.9835572890582519E-2</v>
      </c>
      <c r="M156" s="21">
        <f t="shared" si="109"/>
        <v>3.8837016491541594E-2</v>
      </c>
      <c r="N156" s="21">
        <f t="shared" si="110"/>
        <v>3.6352035532398991E-2</v>
      </c>
      <c r="O156" s="21">
        <f t="shared" si="111"/>
        <v>3.5450758024696466E-2</v>
      </c>
      <c r="P156" s="21">
        <f t="shared" si="112"/>
        <v>4.8189754822976681E-2</v>
      </c>
      <c r="Q156" s="21">
        <f t="shared" si="113"/>
        <v>4.786136730326028E-2</v>
      </c>
      <c r="R156" s="21">
        <f t="shared" si="114"/>
        <v>6.0507826511856017E-2</v>
      </c>
      <c r="S156" s="21">
        <f t="shared" si="115"/>
        <v>5.3988170087825499E-2</v>
      </c>
      <c r="T156" s="21">
        <f t="shared" si="116"/>
        <v>5.7848627776863802E-2</v>
      </c>
      <c r="U156" s="21">
        <f t="shared" si="117"/>
        <v>2.8576235234358614E-2</v>
      </c>
      <c r="V156" s="21">
        <f t="shared" si="118"/>
        <v>7.5514678039399249E-2</v>
      </c>
      <c r="W156" s="21">
        <f t="shared" si="119"/>
        <v>8.5594151475645489E-2</v>
      </c>
      <c r="X156" s="21">
        <f t="shared" si="120"/>
        <v>5.5530350269732083E-2</v>
      </c>
      <c r="Z156" s="11"/>
      <c r="AA156" s="6" t="s">
        <v>84</v>
      </c>
      <c r="AB156" s="7" t="s">
        <v>83</v>
      </c>
      <c r="AC156" s="8">
        <v>37</v>
      </c>
      <c r="AD156" s="7">
        <f t="shared" si="132"/>
        <v>-3.5181149999999999</v>
      </c>
      <c r="AE156" s="6">
        <f t="shared" si="133"/>
        <v>-3.2499161000000001</v>
      </c>
      <c r="AF156" s="6">
        <f t="shared" si="134"/>
        <v>-3.3172899999999998</v>
      </c>
      <c r="AG156" s="6">
        <f t="shared" si="135"/>
        <v>-3.3428488999999999</v>
      </c>
      <c r="AH156" s="6">
        <f t="shared" si="136"/>
        <v>-3.0294331999999997</v>
      </c>
      <c r="AI156" s="6">
        <f t="shared" si="137"/>
        <v>-3.0364364999999998</v>
      </c>
      <c r="AJ156" s="6">
        <f t="shared" si="138"/>
        <v>-2.7955920999999999</v>
      </c>
      <c r="AK156" s="6">
        <f t="shared" si="139"/>
        <v>-2.9128908</v>
      </c>
      <c r="AL156" s="6">
        <f t="shared" si="140"/>
        <v>-2.8418777999999998</v>
      </c>
      <c r="AM156" s="6">
        <f t="shared" si="141"/>
        <v>-3.5618737</v>
      </c>
      <c r="AN156" s="6">
        <f t="shared" si="142"/>
        <v>-2.5664492999999999</v>
      </c>
      <c r="AO156" s="6">
        <f t="shared" si="143"/>
        <v>-2.4360520000000001</v>
      </c>
      <c r="AP156" s="6">
        <f t="shared" si="144"/>
        <v>-2.8839478999999999</v>
      </c>
    </row>
    <row r="157" spans="1:42">
      <c r="A157" s="4" t="s">
        <v>55</v>
      </c>
      <c r="B157" s="4">
        <v>-0.67057469999999997</v>
      </c>
      <c r="C157" s="4">
        <v>0.1805822</v>
      </c>
      <c r="D157" s="4">
        <v>-3.71</v>
      </c>
      <c r="E157" s="4">
        <v>0</v>
      </c>
      <c r="F157" s="4">
        <v>-1.0245089999999999</v>
      </c>
      <c r="G157" s="4">
        <v>-0.31664019999999998</v>
      </c>
      <c r="I157" s="17" t="s">
        <v>84</v>
      </c>
      <c r="J157" s="18" t="s">
        <v>83</v>
      </c>
      <c r="K157" s="19">
        <v>37</v>
      </c>
      <c r="L157" s="21">
        <f t="shared" si="108"/>
        <v>2.9224069256716615E-2</v>
      </c>
      <c r="M157" s="21">
        <f t="shared" si="109"/>
        <v>3.8044503540106599E-2</v>
      </c>
      <c r="N157" s="21">
        <f t="shared" si="110"/>
        <v>3.5609333428944352E-2</v>
      </c>
      <c r="O157" s="21">
        <f t="shared" si="111"/>
        <v>3.4726151808287545E-2</v>
      </c>
      <c r="P157" s="21">
        <f t="shared" si="112"/>
        <v>4.7210852181302096E-2</v>
      </c>
      <c r="Q157" s="21">
        <f t="shared" si="113"/>
        <v>4.6888980159530885E-2</v>
      </c>
      <c r="R157" s="21">
        <f t="shared" si="114"/>
        <v>5.9286031175397123E-2</v>
      </c>
      <c r="S157" s="21">
        <f t="shared" si="115"/>
        <v>5.2894566554676802E-2</v>
      </c>
      <c r="T157" s="21">
        <f t="shared" si="116"/>
        <v>5.6679019631028116E-2</v>
      </c>
      <c r="U157" s="21">
        <f t="shared" si="117"/>
        <v>2.7990183065571966E-2</v>
      </c>
      <c r="V157" s="21">
        <f t="shared" si="118"/>
        <v>7.4000907980637992E-2</v>
      </c>
      <c r="W157" s="21">
        <f t="shared" si="119"/>
        <v>8.3886672632582107E-2</v>
      </c>
      <c r="X157" s="21">
        <f t="shared" si="120"/>
        <v>5.4406349818817229E-2</v>
      </c>
      <c r="Z157" s="11"/>
      <c r="AA157" s="6" t="s">
        <v>84</v>
      </c>
      <c r="AB157" s="7" t="s">
        <v>83</v>
      </c>
      <c r="AC157" s="8">
        <v>38</v>
      </c>
      <c r="AD157" s="7">
        <f t="shared" si="132"/>
        <v>-3.501592</v>
      </c>
      <c r="AE157" s="6">
        <f t="shared" si="133"/>
        <v>-3.2333930999999998</v>
      </c>
      <c r="AF157" s="6">
        <f t="shared" si="134"/>
        <v>-3.300767</v>
      </c>
      <c r="AG157" s="6">
        <f t="shared" si="135"/>
        <v>-3.3263259000000001</v>
      </c>
      <c r="AH157" s="6">
        <f t="shared" si="136"/>
        <v>-3.0129101999999999</v>
      </c>
      <c r="AI157" s="6">
        <f t="shared" si="137"/>
        <v>-3.0199134999999999</v>
      </c>
      <c r="AJ157" s="6">
        <f t="shared" si="138"/>
        <v>-2.7790691000000001</v>
      </c>
      <c r="AK157" s="6">
        <f t="shared" si="139"/>
        <v>-2.8963678000000002</v>
      </c>
      <c r="AL157" s="6">
        <f t="shared" si="140"/>
        <v>-2.8253547999999999</v>
      </c>
      <c r="AM157" s="6">
        <f t="shared" si="141"/>
        <v>-3.5453507000000002</v>
      </c>
      <c r="AN157" s="6">
        <f t="shared" si="142"/>
        <v>-2.5499263000000001</v>
      </c>
      <c r="AO157" s="6">
        <f t="shared" si="143"/>
        <v>-2.4195289999999998</v>
      </c>
      <c r="AP157" s="6">
        <f t="shared" si="144"/>
        <v>-2.8674249000000001</v>
      </c>
    </row>
    <row r="158" spans="1:42">
      <c r="A158" s="4" t="s">
        <v>56</v>
      </c>
      <c r="B158" s="4">
        <v>-0.62624979999999997</v>
      </c>
      <c r="C158" s="4">
        <v>0.18933240000000001</v>
      </c>
      <c r="D158" s="4">
        <v>-3.31</v>
      </c>
      <c r="E158" s="4">
        <v>1E-3</v>
      </c>
      <c r="F158" s="4">
        <v>-0.99733439999999995</v>
      </c>
      <c r="G158" s="4">
        <v>-0.25516509999999998</v>
      </c>
      <c r="I158" s="17" t="s">
        <v>84</v>
      </c>
      <c r="J158" s="18" t="s">
        <v>83</v>
      </c>
      <c r="K158" s="19">
        <v>38</v>
      </c>
      <c r="L158" s="21">
        <f t="shared" si="108"/>
        <v>2.9703789239840746E-2</v>
      </c>
      <c r="M158" s="21">
        <f t="shared" si="109"/>
        <v>3.8666236091196786E-2</v>
      </c>
      <c r="N158" s="21">
        <f t="shared" si="110"/>
        <v>3.6191985856977055E-2</v>
      </c>
      <c r="O158" s="21">
        <f t="shared" si="111"/>
        <v>3.5294606840603447E-2</v>
      </c>
      <c r="P158" s="21">
        <f t="shared" si="112"/>
        <v>4.7978824309594006E-2</v>
      </c>
      <c r="Q158" s="21">
        <f t="shared" si="113"/>
        <v>4.7651840191104425E-2</v>
      </c>
      <c r="R158" s="21">
        <f t="shared" si="114"/>
        <v>6.024458341119697E-2</v>
      </c>
      <c r="S158" s="21">
        <f t="shared" si="115"/>
        <v>5.3752534829144036E-2</v>
      </c>
      <c r="T158" s="21">
        <f t="shared" si="116"/>
        <v>5.7596623559766955E-2</v>
      </c>
      <c r="U158" s="21">
        <f t="shared" si="117"/>
        <v>2.8449935305729965E-2</v>
      </c>
      <c r="V158" s="21">
        <f t="shared" si="118"/>
        <v>7.5188564590217916E-2</v>
      </c>
      <c r="W158" s="21">
        <f t="shared" si="119"/>
        <v>8.5226335038615153E-2</v>
      </c>
      <c r="X158" s="21">
        <f t="shared" si="120"/>
        <v>5.528816837173426E-2</v>
      </c>
      <c r="Z158" s="11"/>
      <c r="AA158" s="6" t="s">
        <v>84</v>
      </c>
      <c r="AB158" s="7" t="s">
        <v>83</v>
      </c>
      <c r="AC158" s="8">
        <v>39</v>
      </c>
      <c r="AD158" s="7">
        <f t="shared" si="132"/>
        <v>-3.7333370000000001</v>
      </c>
      <c r="AE158" s="6">
        <f t="shared" si="133"/>
        <v>-3.4651380999999999</v>
      </c>
      <c r="AF158" s="6">
        <f t="shared" si="134"/>
        <v>-3.5325120000000001</v>
      </c>
      <c r="AG158" s="6">
        <f t="shared" si="135"/>
        <v>-3.5580709000000001</v>
      </c>
      <c r="AH158" s="6">
        <f t="shared" si="136"/>
        <v>-3.2446552</v>
      </c>
      <c r="AI158" s="6">
        <f t="shared" si="137"/>
        <v>-3.2516585</v>
      </c>
      <c r="AJ158" s="6">
        <f t="shared" si="138"/>
        <v>-3.0108141000000002</v>
      </c>
      <c r="AK158" s="6">
        <f t="shared" si="139"/>
        <v>-3.1281128000000002</v>
      </c>
      <c r="AL158" s="6">
        <f t="shared" si="140"/>
        <v>-3.0570998</v>
      </c>
      <c r="AM158" s="6">
        <f t="shared" si="141"/>
        <v>-3.7770957000000003</v>
      </c>
      <c r="AN158" s="6">
        <f t="shared" si="142"/>
        <v>-2.7816713000000002</v>
      </c>
      <c r="AO158" s="6">
        <f t="shared" si="143"/>
        <v>-2.6512739999999999</v>
      </c>
      <c r="AP158" s="6">
        <f t="shared" si="144"/>
        <v>-3.0991699000000001</v>
      </c>
    </row>
    <row r="159" spans="1:42">
      <c r="A159" s="4" t="s">
        <v>57</v>
      </c>
      <c r="B159" s="4">
        <v>-0.76349140000000004</v>
      </c>
      <c r="C159" s="4">
        <v>0.2003674</v>
      </c>
      <c r="D159" s="4">
        <v>-3.81</v>
      </c>
      <c r="E159" s="4">
        <v>0</v>
      </c>
      <c r="F159" s="4">
        <v>-1.156204</v>
      </c>
      <c r="G159" s="4">
        <v>-0.37077860000000001</v>
      </c>
      <c r="I159" s="17" t="s">
        <v>84</v>
      </c>
      <c r="J159" s="18" t="s">
        <v>83</v>
      </c>
      <c r="K159" s="19">
        <v>39</v>
      </c>
      <c r="L159" s="21">
        <f t="shared" si="108"/>
        <v>2.3631469466848451E-2</v>
      </c>
      <c r="M159" s="21">
        <f t="shared" si="109"/>
        <v>3.0789779154680608E-2</v>
      </c>
      <c r="N159" s="21">
        <f t="shared" si="110"/>
        <v>2.8812304555380166E-2</v>
      </c>
      <c r="O159" s="21">
        <f t="shared" si="111"/>
        <v>2.8095342587714324E-2</v>
      </c>
      <c r="P159" s="21">
        <f t="shared" si="112"/>
        <v>3.8241390537785379E-2</v>
      </c>
      <c r="Q159" s="21">
        <f t="shared" si="113"/>
        <v>3.7979514439717692E-2</v>
      </c>
      <c r="R159" s="21">
        <f t="shared" si="114"/>
        <v>4.8077116425205423E-2</v>
      </c>
      <c r="S159" s="21">
        <f t="shared" si="115"/>
        <v>4.2868263687266359E-2</v>
      </c>
      <c r="T159" s="21">
        <f t="shared" si="116"/>
        <v>4.5951736112037719E-2</v>
      </c>
      <c r="U159" s="21">
        <f t="shared" si="117"/>
        <v>2.2631046794149949E-2</v>
      </c>
      <c r="V159" s="21">
        <f t="shared" si="118"/>
        <v>6.0092629996054317E-2</v>
      </c>
      <c r="W159" s="21">
        <f t="shared" si="119"/>
        <v>6.8183053684685052E-2</v>
      </c>
      <c r="X159" s="21">
        <f t="shared" si="120"/>
        <v>4.4099765486143076E-2</v>
      </c>
      <c r="Z159" s="11"/>
      <c r="AA159" s="6" t="s">
        <v>84</v>
      </c>
      <c r="AB159" s="7" t="s">
        <v>83</v>
      </c>
      <c r="AC159" s="8">
        <v>40</v>
      </c>
      <c r="AD159" s="7">
        <f t="shared" si="132"/>
        <v>-3.45146</v>
      </c>
      <c r="AE159" s="6">
        <f t="shared" si="133"/>
        <v>-3.1832611000000002</v>
      </c>
      <c r="AF159" s="6">
        <f t="shared" si="134"/>
        <v>-3.2506349999999999</v>
      </c>
      <c r="AG159" s="6">
        <f t="shared" si="135"/>
        <v>-3.2761939</v>
      </c>
      <c r="AH159" s="6">
        <f t="shared" si="136"/>
        <v>-2.9627781999999998</v>
      </c>
      <c r="AI159" s="6">
        <f t="shared" si="137"/>
        <v>-2.9697814999999999</v>
      </c>
      <c r="AJ159" s="6">
        <f t="shared" si="138"/>
        <v>-2.7289371</v>
      </c>
      <c r="AK159" s="6">
        <f t="shared" si="139"/>
        <v>-2.8462358000000001</v>
      </c>
      <c r="AL159" s="6">
        <f t="shared" si="140"/>
        <v>-2.7752227999999999</v>
      </c>
      <c r="AM159" s="6">
        <f t="shared" si="141"/>
        <v>-3.4952187000000001</v>
      </c>
      <c r="AN159" s="6">
        <f t="shared" si="142"/>
        <v>-2.4997943</v>
      </c>
      <c r="AO159" s="6">
        <f t="shared" si="143"/>
        <v>-2.3693970000000002</v>
      </c>
      <c r="AP159" s="6">
        <f t="shared" si="144"/>
        <v>-2.8172929</v>
      </c>
    </row>
    <row r="160" spans="1:42">
      <c r="A160" s="4" t="s">
        <v>58</v>
      </c>
      <c r="B160" s="4">
        <v>-1.2375320000000001</v>
      </c>
      <c r="C160" s="4">
        <v>0.25075760000000002</v>
      </c>
      <c r="D160" s="4">
        <v>-4.9400000000000004</v>
      </c>
      <c r="E160" s="4">
        <v>0</v>
      </c>
      <c r="F160" s="4">
        <v>-1.7290080000000001</v>
      </c>
      <c r="G160" s="4">
        <v>-0.74605650000000001</v>
      </c>
      <c r="I160" s="17" t="s">
        <v>84</v>
      </c>
      <c r="J160" s="18" t="s">
        <v>83</v>
      </c>
      <c r="K160" s="19">
        <v>40</v>
      </c>
      <c r="L160" s="21">
        <f t="shared" si="108"/>
        <v>3.1207269536495202E-2</v>
      </c>
      <c r="M160" s="21">
        <f t="shared" si="109"/>
        <v>4.0614223524319489E-2</v>
      </c>
      <c r="N160" s="21">
        <f t="shared" si="110"/>
        <v>3.8017676357561953E-2</v>
      </c>
      <c r="O160" s="21">
        <f t="shared" si="111"/>
        <v>3.7075863270313952E-2</v>
      </c>
      <c r="P160" s="21">
        <f t="shared" si="112"/>
        <v>5.0384277325543202E-2</v>
      </c>
      <c r="Q160" s="21">
        <f t="shared" si="113"/>
        <v>5.0041306240849466E-2</v>
      </c>
      <c r="R160" s="21">
        <f t="shared" si="114"/>
        <v>6.3245793523725655E-2</v>
      </c>
      <c r="S160" s="21">
        <f t="shared" si="115"/>
        <v>5.6439375914311474E-2</v>
      </c>
      <c r="T160" s="21">
        <f t="shared" si="116"/>
        <v>6.0469867982594273E-2</v>
      </c>
      <c r="U160" s="21">
        <f t="shared" si="117"/>
        <v>2.989089455984582E-2</v>
      </c>
      <c r="V160" s="21">
        <f t="shared" si="118"/>
        <v>7.8905339803397728E-2</v>
      </c>
      <c r="W160" s="21">
        <f t="shared" si="119"/>
        <v>8.9417499429042424E-2</v>
      </c>
      <c r="X160" s="21">
        <f t="shared" si="120"/>
        <v>5.8049563844753141E-2</v>
      </c>
      <c r="Z160" s="11"/>
      <c r="AA160" s="6" t="s">
        <v>84</v>
      </c>
      <c r="AB160" s="7" t="s">
        <v>83</v>
      </c>
      <c r="AC160" s="8">
        <v>41</v>
      </c>
      <c r="AD160" s="7">
        <f t="shared" si="132"/>
        <v>-4.0728930000000005</v>
      </c>
      <c r="AE160" s="6">
        <f t="shared" si="133"/>
        <v>-3.8046941000000007</v>
      </c>
      <c r="AF160" s="6">
        <f t="shared" si="134"/>
        <v>-3.8720680000000005</v>
      </c>
      <c r="AG160" s="6">
        <f t="shared" si="135"/>
        <v>-3.8976269000000006</v>
      </c>
      <c r="AH160" s="6">
        <f t="shared" si="136"/>
        <v>-3.5842112000000004</v>
      </c>
      <c r="AI160" s="6">
        <f t="shared" si="137"/>
        <v>-3.5912145000000004</v>
      </c>
      <c r="AJ160" s="6">
        <f t="shared" si="138"/>
        <v>-3.3503701000000006</v>
      </c>
      <c r="AK160" s="6">
        <f t="shared" si="139"/>
        <v>-3.4676688000000007</v>
      </c>
      <c r="AL160" s="6">
        <f t="shared" si="140"/>
        <v>-3.3966558000000004</v>
      </c>
      <c r="AM160" s="6">
        <f t="shared" si="141"/>
        <v>-4.1166517000000002</v>
      </c>
      <c r="AN160" s="6">
        <f t="shared" si="142"/>
        <v>-3.1212273000000006</v>
      </c>
      <c r="AO160" s="6">
        <f t="shared" si="143"/>
        <v>-2.9908300000000008</v>
      </c>
      <c r="AP160" s="6">
        <f t="shared" si="144"/>
        <v>-3.4387259000000006</v>
      </c>
    </row>
    <row r="161" spans="1:42">
      <c r="A161" s="4" t="s">
        <v>60</v>
      </c>
      <c r="B161" s="4">
        <v>-1.3150059999999999</v>
      </c>
      <c r="C161" s="4">
        <v>0.27252900000000002</v>
      </c>
      <c r="D161" s="4">
        <v>-4.83</v>
      </c>
      <c r="E161" s="4">
        <v>0</v>
      </c>
      <c r="F161" s="4">
        <v>-1.849153</v>
      </c>
      <c r="G161" s="4">
        <v>-0.78085899999999997</v>
      </c>
      <c r="I161" s="17" t="s">
        <v>84</v>
      </c>
      <c r="J161" s="18" t="s">
        <v>83</v>
      </c>
      <c r="K161" s="19">
        <v>41</v>
      </c>
      <c r="L161" s="21">
        <f t="shared" si="108"/>
        <v>1.6884702740834621E-2</v>
      </c>
      <c r="M161" s="21">
        <f t="shared" si="109"/>
        <v>2.2021739025832678E-2</v>
      </c>
      <c r="N161" s="21">
        <f t="shared" si="110"/>
        <v>2.0601601059282576E-2</v>
      </c>
      <c r="O161" s="21">
        <f t="shared" si="111"/>
        <v>2.0086905089517312E-2</v>
      </c>
      <c r="P161" s="21">
        <f t="shared" si="112"/>
        <v>2.7380270716282684E-2</v>
      </c>
      <c r="Q161" s="21">
        <f t="shared" si="113"/>
        <v>2.7191762815332234E-2</v>
      </c>
      <c r="R161" s="21">
        <f t="shared" si="114"/>
        <v>3.4470382585153503E-2</v>
      </c>
      <c r="S161" s="21">
        <f t="shared" si="115"/>
        <v>3.0713140883182811E-2</v>
      </c>
      <c r="T161" s="21">
        <f t="shared" si="116"/>
        <v>3.2936647858968104E-2</v>
      </c>
      <c r="U161" s="21">
        <f t="shared" si="117"/>
        <v>1.616759435692006E-2</v>
      </c>
      <c r="V161" s="21">
        <f t="shared" si="118"/>
        <v>4.3158150847558217E-2</v>
      </c>
      <c r="W161" s="21">
        <f t="shared" si="119"/>
        <v>4.9024151523520187E-2</v>
      </c>
      <c r="X161" s="21">
        <f t="shared" si="120"/>
        <v>3.1600953475504436E-2</v>
      </c>
      <c r="Z161" s="11"/>
      <c r="AA161" s="6" t="s">
        <v>84</v>
      </c>
      <c r="AB161" s="7" t="s">
        <v>83</v>
      </c>
      <c r="AC161" s="8">
        <v>42</v>
      </c>
      <c r="AD161" s="7">
        <f t="shared" si="132"/>
        <v>-4.0265230000000001</v>
      </c>
      <c r="AE161" s="6">
        <f t="shared" si="133"/>
        <v>-3.7583241000000003</v>
      </c>
      <c r="AF161" s="6">
        <f t="shared" si="134"/>
        <v>-3.825698</v>
      </c>
      <c r="AG161" s="6">
        <f t="shared" si="135"/>
        <v>-3.8512569000000001</v>
      </c>
      <c r="AH161" s="6">
        <f t="shared" si="136"/>
        <v>-3.5378411999999999</v>
      </c>
      <c r="AI161" s="6">
        <f t="shared" si="137"/>
        <v>-3.5448445</v>
      </c>
      <c r="AJ161" s="6">
        <f t="shared" si="138"/>
        <v>-3.3040001000000001</v>
      </c>
      <c r="AK161" s="6">
        <f t="shared" si="139"/>
        <v>-3.4212988000000002</v>
      </c>
      <c r="AL161" s="6">
        <f t="shared" si="140"/>
        <v>-3.3502858</v>
      </c>
      <c r="AM161" s="6">
        <f t="shared" si="141"/>
        <v>-4.0702816999999998</v>
      </c>
      <c r="AN161" s="6">
        <f t="shared" si="142"/>
        <v>-3.0748573000000001</v>
      </c>
      <c r="AO161" s="6">
        <f t="shared" si="143"/>
        <v>-2.9444600000000003</v>
      </c>
      <c r="AP161" s="6">
        <f t="shared" si="144"/>
        <v>-3.3923559000000001</v>
      </c>
    </row>
    <row r="162" spans="1:42">
      <c r="A162" s="4" t="s">
        <v>61</v>
      </c>
      <c r="B162" s="4">
        <v>-1.336022</v>
      </c>
      <c r="C162" s="4">
        <v>0.27643780000000001</v>
      </c>
      <c r="D162" s="4">
        <v>-4.83</v>
      </c>
      <c r="E162" s="4">
        <v>0</v>
      </c>
      <c r="F162" s="4">
        <v>-1.8778300000000001</v>
      </c>
      <c r="G162" s="4">
        <v>-0.79421370000000002</v>
      </c>
      <c r="I162" s="17" t="s">
        <v>84</v>
      </c>
      <c r="J162" s="18" t="s">
        <v>83</v>
      </c>
      <c r="K162" s="19">
        <v>42</v>
      </c>
      <c r="L162" s="21">
        <f t="shared" si="108"/>
        <v>1.7679039633247004E-2</v>
      </c>
      <c r="M162" s="21">
        <f t="shared" si="109"/>
        <v>2.3054974159556822E-2</v>
      </c>
      <c r="N162" s="21">
        <f t="shared" si="110"/>
        <v>2.1568920967773669E-2</v>
      </c>
      <c r="O162" s="21">
        <f t="shared" si="111"/>
        <v>2.1030311363453701E-2</v>
      </c>
      <c r="P162" s="21">
        <f t="shared" si="112"/>
        <v>2.8661340136553401E-2</v>
      </c>
      <c r="Q162" s="21">
        <f t="shared" si="113"/>
        <v>2.8464137226522142E-2</v>
      </c>
      <c r="R162" s="21">
        <f t="shared" si="114"/>
        <v>3.6077244677579161E-2</v>
      </c>
      <c r="S162" s="21">
        <f t="shared" si="115"/>
        <v>3.214765758958666E-2</v>
      </c>
      <c r="T162" s="21">
        <f t="shared" si="116"/>
        <v>3.4473239042321531E-2</v>
      </c>
      <c r="U162" s="21">
        <f t="shared" si="117"/>
        <v>1.6928479795033757E-2</v>
      </c>
      <c r="V162" s="21">
        <f t="shared" si="118"/>
        <v>4.5160938978968009E-2</v>
      </c>
      <c r="W162" s="21">
        <f t="shared" si="119"/>
        <v>5.1292243356367E-2</v>
      </c>
      <c r="X162" s="21">
        <f t="shared" si="120"/>
        <v>3.3076255442690931E-2</v>
      </c>
      <c r="Z162" s="11"/>
      <c r="AA162" s="6" t="s">
        <v>84</v>
      </c>
      <c r="AB162" s="7" t="s">
        <v>83</v>
      </c>
      <c r="AC162" s="8">
        <v>43</v>
      </c>
      <c r="AD162" s="7">
        <f t="shared" si="132"/>
        <v>-4.5380710000000004</v>
      </c>
      <c r="AE162" s="6">
        <f t="shared" si="133"/>
        <v>-4.2698721000000006</v>
      </c>
      <c r="AF162" s="6">
        <f t="shared" si="134"/>
        <v>-4.3372460000000004</v>
      </c>
      <c r="AG162" s="6">
        <f t="shared" si="135"/>
        <v>-4.3628049000000004</v>
      </c>
      <c r="AH162" s="6">
        <f t="shared" si="136"/>
        <v>-4.0493892000000002</v>
      </c>
      <c r="AI162" s="6">
        <f t="shared" si="137"/>
        <v>-4.0563925000000003</v>
      </c>
      <c r="AJ162" s="6">
        <f t="shared" si="138"/>
        <v>-3.8155481000000004</v>
      </c>
      <c r="AK162" s="6">
        <f t="shared" si="139"/>
        <v>-3.9328468000000005</v>
      </c>
      <c r="AL162" s="6">
        <f t="shared" si="140"/>
        <v>-3.8618338000000003</v>
      </c>
      <c r="AM162" s="6">
        <f t="shared" si="141"/>
        <v>-4.5818297000000001</v>
      </c>
      <c r="AN162" s="6">
        <f t="shared" si="142"/>
        <v>-3.5864053000000005</v>
      </c>
      <c r="AO162" s="6">
        <f t="shared" si="143"/>
        <v>-3.4560080000000006</v>
      </c>
      <c r="AP162" s="6">
        <f t="shared" si="144"/>
        <v>-3.9039039000000004</v>
      </c>
    </row>
    <row r="163" spans="1:42">
      <c r="A163" s="4" t="s">
        <v>62</v>
      </c>
      <c r="B163" s="4">
        <v>-1.319499</v>
      </c>
      <c r="C163" s="4">
        <v>0.26545400000000002</v>
      </c>
      <c r="D163" s="4">
        <v>-4.97</v>
      </c>
      <c r="E163" s="4">
        <v>0</v>
      </c>
      <c r="F163" s="4">
        <v>-1.8397790000000001</v>
      </c>
      <c r="G163" s="4">
        <v>-0.7992184</v>
      </c>
      <c r="I163" s="17" t="s">
        <v>84</v>
      </c>
      <c r="J163" s="18" t="s">
        <v>83</v>
      </c>
      <c r="K163" s="19">
        <v>43</v>
      </c>
      <c r="L163" s="21">
        <f t="shared" si="108"/>
        <v>1.0637238863606145E-2</v>
      </c>
      <c r="M163" s="21">
        <f t="shared" si="109"/>
        <v>1.388670339846171E-2</v>
      </c>
      <c r="N163" s="21">
        <f t="shared" si="110"/>
        <v>1.2987772840623584E-2</v>
      </c>
      <c r="O163" s="21">
        <f t="shared" si="111"/>
        <v>1.2662092059180639E-2</v>
      </c>
      <c r="P163" s="21">
        <f t="shared" si="112"/>
        <v>1.7282807643521435E-2</v>
      </c>
      <c r="Q163" s="21">
        <f t="shared" si="113"/>
        <v>1.7163222941570761E-2</v>
      </c>
      <c r="R163" s="21">
        <f t="shared" si="114"/>
        <v>2.1786578445276893E-2</v>
      </c>
      <c r="S163" s="21">
        <f t="shared" si="115"/>
        <v>1.9398457855592761E-2</v>
      </c>
      <c r="T163" s="21">
        <f t="shared" si="116"/>
        <v>2.0811334485709872E-2</v>
      </c>
      <c r="U163" s="21">
        <f t="shared" si="117"/>
        <v>1.0184115471798099E-2</v>
      </c>
      <c r="V163" s="21">
        <f t="shared" si="118"/>
        <v>2.7321073856468609E-2</v>
      </c>
      <c r="W163" s="21">
        <f t="shared" si="119"/>
        <v>3.1067838214856612E-2</v>
      </c>
      <c r="X163" s="21">
        <f t="shared" si="120"/>
        <v>1.9962460693665338E-2</v>
      </c>
      <c r="Z163" s="11"/>
      <c r="AA163" s="6" t="s">
        <v>84</v>
      </c>
      <c r="AB163" s="7" t="s">
        <v>83</v>
      </c>
      <c r="AC163" s="8">
        <v>44</v>
      </c>
      <c r="AD163" s="7">
        <f t="shared" si="132"/>
        <v>-4.4321390000000003</v>
      </c>
      <c r="AE163" s="6">
        <f t="shared" si="133"/>
        <v>-4.1639401000000005</v>
      </c>
      <c r="AF163" s="6">
        <f t="shared" si="134"/>
        <v>-4.2313140000000002</v>
      </c>
      <c r="AG163" s="6">
        <f t="shared" si="135"/>
        <v>-4.2568729000000003</v>
      </c>
      <c r="AH163" s="6">
        <f t="shared" si="136"/>
        <v>-3.9434572000000001</v>
      </c>
      <c r="AI163" s="6">
        <f t="shared" si="137"/>
        <v>-3.9504605000000002</v>
      </c>
      <c r="AJ163" s="6">
        <f t="shared" si="138"/>
        <v>-3.7096161000000003</v>
      </c>
      <c r="AK163" s="6">
        <f t="shared" si="139"/>
        <v>-3.8269148000000004</v>
      </c>
      <c r="AL163" s="6">
        <f t="shared" si="140"/>
        <v>-3.7559018000000002</v>
      </c>
      <c r="AM163" s="6">
        <f t="shared" si="141"/>
        <v>-4.4758977</v>
      </c>
      <c r="AN163" s="6">
        <f t="shared" si="142"/>
        <v>-3.4804733000000003</v>
      </c>
      <c r="AO163" s="6">
        <f t="shared" si="143"/>
        <v>-3.3500760000000005</v>
      </c>
      <c r="AP163" s="6">
        <f t="shared" si="144"/>
        <v>-3.7979719000000003</v>
      </c>
    </row>
    <row r="164" spans="1:42">
      <c r="A164" s="4" t="s">
        <v>63</v>
      </c>
      <c r="B164" s="4">
        <v>-1.5512440000000001</v>
      </c>
      <c r="C164" s="4">
        <v>0.29683730000000003</v>
      </c>
      <c r="D164" s="4">
        <v>-5.23</v>
      </c>
      <c r="E164" s="4">
        <v>0</v>
      </c>
      <c r="F164" s="4">
        <v>-2.1330339999999999</v>
      </c>
      <c r="G164" s="4">
        <v>-0.96945309999999996</v>
      </c>
      <c r="I164" s="17" t="s">
        <v>84</v>
      </c>
      <c r="J164" s="18" t="s">
        <v>83</v>
      </c>
      <c r="K164" s="19">
        <v>44</v>
      </c>
      <c r="L164" s="21">
        <f t="shared" si="108"/>
        <v>1.1818912497543965E-2</v>
      </c>
      <c r="M164" s="21">
        <f t="shared" si="109"/>
        <v>1.5426579656034502E-2</v>
      </c>
      <c r="N164" s="21">
        <f t="shared" si="110"/>
        <v>1.4428685329459909E-2</v>
      </c>
      <c r="O164" s="21">
        <f t="shared" si="111"/>
        <v>1.4067125789890564E-2</v>
      </c>
      <c r="P164" s="21">
        <f t="shared" si="112"/>
        <v>1.9195673007599508E-2</v>
      </c>
      <c r="Q164" s="21">
        <f t="shared" si="113"/>
        <v>1.9062978359102457E-2</v>
      </c>
      <c r="R164" s="21">
        <f t="shared" si="114"/>
        <v>2.4191923360881579E-2</v>
      </c>
      <c r="S164" s="21">
        <f t="shared" si="115"/>
        <v>2.1542972373023366E-2</v>
      </c>
      <c r="T164" s="21">
        <f t="shared" si="116"/>
        <v>2.3110246768310538E-2</v>
      </c>
      <c r="U164" s="21">
        <f t="shared" si="117"/>
        <v>1.1315736589311219E-2</v>
      </c>
      <c r="V164" s="21">
        <f t="shared" si="118"/>
        <v>3.0328247244928344E-2</v>
      </c>
      <c r="W164" s="21">
        <f t="shared" si="119"/>
        <v>3.4480349005064907E-2</v>
      </c>
      <c r="X164" s="21">
        <f t="shared" si="120"/>
        <v>2.2168637905163179E-2</v>
      </c>
      <c r="Z164" s="11"/>
      <c r="AA164" s="6" t="s">
        <v>84</v>
      </c>
      <c r="AB164" s="7" t="s">
        <v>83</v>
      </c>
      <c r="AC164" s="8">
        <v>45</v>
      </c>
      <c r="AD164" s="7">
        <f t="shared" si="132"/>
        <v>-3.9870619999999999</v>
      </c>
      <c r="AE164" s="6">
        <f t="shared" si="133"/>
        <v>-3.7188631000000001</v>
      </c>
      <c r="AF164" s="6">
        <f t="shared" si="134"/>
        <v>-3.7862369999999999</v>
      </c>
      <c r="AG164" s="6">
        <f t="shared" si="135"/>
        <v>-3.8117958999999999</v>
      </c>
      <c r="AH164" s="6">
        <f t="shared" si="136"/>
        <v>-3.4983801999999997</v>
      </c>
      <c r="AI164" s="6">
        <f t="shared" si="137"/>
        <v>-3.5053834999999998</v>
      </c>
      <c r="AJ164" s="6">
        <f t="shared" si="138"/>
        <v>-3.2645390999999999</v>
      </c>
      <c r="AK164" s="6">
        <f t="shared" si="139"/>
        <v>-3.3818378</v>
      </c>
      <c r="AL164" s="6">
        <f t="shared" si="140"/>
        <v>-3.3108247999999998</v>
      </c>
      <c r="AM164" s="6">
        <f t="shared" si="141"/>
        <v>-4.0308206999999996</v>
      </c>
      <c r="AN164" s="6">
        <f t="shared" si="142"/>
        <v>-3.0353962999999999</v>
      </c>
      <c r="AO164" s="6">
        <f t="shared" si="143"/>
        <v>-2.9049990000000001</v>
      </c>
      <c r="AP164" s="6">
        <f t="shared" si="144"/>
        <v>-3.3528948999999999</v>
      </c>
    </row>
    <row r="165" spans="1:42">
      <c r="A165" s="4" t="s">
        <v>64</v>
      </c>
      <c r="B165" s="4">
        <v>-1.2693669999999999</v>
      </c>
      <c r="C165" s="4">
        <v>0.33262360000000002</v>
      </c>
      <c r="D165" s="4">
        <v>-3.82</v>
      </c>
      <c r="E165" s="4">
        <v>0</v>
      </c>
      <c r="F165" s="4">
        <v>-1.921297</v>
      </c>
      <c r="G165" s="4">
        <v>-0.61743689999999996</v>
      </c>
      <c r="I165" s="17" t="s">
        <v>84</v>
      </c>
      <c r="J165" s="18" t="s">
        <v>83</v>
      </c>
      <c r="K165" s="19">
        <v>45</v>
      </c>
      <c r="L165" s="21">
        <f t="shared" si="108"/>
        <v>1.8384117963318673E-2</v>
      </c>
      <c r="M165" s="21">
        <f t="shared" si="109"/>
        <v>2.3971899389118704E-2</v>
      </c>
      <c r="N165" s="21">
        <f t="shared" si="110"/>
        <v>2.2427404337878726E-2</v>
      </c>
      <c r="O165" s="21">
        <f t="shared" si="111"/>
        <v>2.186759059301006E-2</v>
      </c>
      <c r="P165" s="21">
        <f t="shared" si="112"/>
        <v>2.9797935569810603E-2</v>
      </c>
      <c r="Q165" s="21">
        <f t="shared" si="113"/>
        <v>2.9593027496471656E-2</v>
      </c>
      <c r="R165" s="21">
        <f t="shared" si="114"/>
        <v>3.750245327910473E-2</v>
      </c>
      <c r="S165" s="21">
        <f t="shared" si="115"/>
        <v>3.3420210975206165E-2</v>
      </c>
      <c r="T165" s="21">
        <f t="shared" si="116"/>
        <v>3.5836211058155987E-2</v>
      </c>
      <c r="U165" s="21">
        <f t="shared" si="117"/>
        <v>1.7603886881597426E-2</v>
      </c>
      <c r="V165" s="21">
        <f t="shared" si="118"/>
        <v>4.6936651915777262E-2</v>
      </c>
      <c r="W165" s="21">
        <f t="shared" si="119"/>
        <v>5.3302677307616772E-2</v>
      </c>
      <c r="X165" s="21">
        <f t="shared" si="120"/>
        <v>3.4384938923117482E-2</v>
      </c>
      <c r="Z165" s="11"/>
      <c r="AA165" s="6" t="s">
        <v>84</v>
      </c>
      <c r="AB165" s="7" t="s">
        <v>83</v>
      </c>
      <c r="AC165" s="8">
        <v>46</v>
      </c>
      <c r="AD165" s="7">
        <f>AD164</f>
        <v>-3.9870619999999999</v>
      </c>
      <c r="AE165" s="6">
        <f t="shared" si="133"/>
        <v>-3.7188631000000001</v>
      </c>
      <c r="AF165" s="6">
        <f t="shared" si="134"/>
        <v>-3.7862369999999999</v>
      </c>
      <c r="AG165" s="6">
        <f t="shared" si="135"/>
        <v>-3.8117958999999999</v>
      </c>
      <c r="AH165" s="6">
        <f t="shared" si="136"/>
        <v>-3.4983801999999997</v>
      </c>
      <c r="AI165" s="6">
        <f t="shared" si="137"/>
        <v>-3.5053834999999998</v>
      </c>
      <c r="AJ165" s="6">
        <f t="shared" si="138"/>
        <v>-3.2645390999999999</v>
      </c>
      <c r="AK165" s="6">
        <f t="shared" si="139"/>
        <v>-3.3818378</v>
      </c>
      <c r="AL165" s="6">
        <f t="shared" si="140"/>
        <v>-3.3108247999999998</v>
      </c>
      <c r="AM165" s="6">
        <f t="shared" si="141"/>
        <v>-4.0308206999999996</v>
      </c>
      <c r="AN165" s="6">
        <f t="shared" si="142"/>
        <v>-3.0353962999999999</v>
      </c>
      <c r="AO165" s="6">
        <f t="shared" si="143"/>
        <v>-2.9049990000000001</v>
      </c>
      <c r="AP165" s="6">
        <f t="shared" si="144"/>
        <v>-3.3528948999999999</v>
      </c>
    </row>
    <row r="166" spans="1:42">
      <c r="A166" s="4" t="s">
        <v>65</v>
      </c>
      <c r="B166" s="4">
        <v>-1.8908</v>
      </c>
      <c r="C166" s="4">
        <v>0.46021089999999998</v>
      </c>
      <c r="D166" s="4">
        <v>-4.1100000000000003</v>
      </c>
      <c r="E166" s="4">
        <v>0</v>
      </c>
      <c r="F166" s="4">
        <v>-2.7927970000000002</v>
      </c>
      <c r="G166" s="4">
        <v>-0.9888034</v>
      </c>
      <c r="I166" s="17" t="s">
        <v>84</v>
      </c>
      <c r="J166" s="18" t="s">
        <v>83</v>
      </c>
      <c r="K166" s="19">
        <v>46</v>
      </c>
      <c r="L166" s="21">
        <f t="shared" si="108"/>
        <v>1.8384117963318673E-2</v>
      </c>
      <c r="M166" s="21">
        <f t="shared" si="109"/>
        <v>2.3971899389118704E-2</v>
      </c>
      <c r="N166" s="21">
        <f t="shared" si="110"/>
        <v>2.2427404337878726E-2</v>
      </c>
      <c r="O166" s="21">
        <f t="shared" si="111"/>
        <v>2.186759059301006E-2</v>
      </c>
      <c r="P166" s="21">
        <f t="shared" si="112"/>
        <v>2.9797935569810603E-2</v>
      </c>
      <c r="Q166" s="21">
        <f t="shared" si="113"/>
        <v>2.9593027496471656E-2</v>
      </c>
      <c r="R166" s="21">
        <f t="shared" si="114"/>
        <v>3.750245327910473E-2</v>
      </c>
      <c r="S166" s="21">
        <f t="shared" si="115"/>
        <v>3.3420210975206165E-2</v>
      </c>
      <c r="T166" s="21">
        <f t="shared" si="116"/>
        <v>3.5836211058155987E-2</v>
      </c>
      <c r="U166" s="21">
        <f t="shared" si="117"/>
        <v>1.7603886881597426E-2</v>
      </c>
      <c r="V166" s="21">
        <f t="shared" si="118"/>
        <v>4.6936651915777262E-2</v>
      </c>
      <c r="W166" s="21">
        <f t="shared" si="119"/>
        <v>5.3302677307616772E-2</v>
      </c>
      <c r="X166" s="21">
        <f t="shared" si="120"/>
        <v>3.4384938923117482E-2</v>
      </c>
      <c r="Z166" s="11"/>
      <c r="AA166" s="6" t="s">
        <v>84</v>
      </c>
      <c r="AB166" s="6" t="s">
        <v>83</v>
      </c>
      <c r="AC166" s="8">
        <v>47</v>
      </c>
      <c r="AD166" s="7">
        <f t="shared" ref="AD166:AD168" si="145">AD165</f>
        <v>-3.9870619999999999</v>
      </c>
      <c r="AE166" s="6">
        <f t="shared" si="133"/>
        <v>-3.7188631000000001</v>
      </c>
      <c r="AF166" s="6">
        <f t="shared" si="134"/>
        <v>-3.7862369999999999</v>
      </c>
      <c r="AG166" s="6">
        <f t="shared" si="135"/>
        <v>-3.8117958999999999</v>
      </c>
      <c r="AH166" s="6">
        <f t="shared" si="136"/>
        <v>-3.4983801999999997</v>
      </c>
      <c r="AI166" s="6">
        <f t="shared" si="137"/>
        <v>-3.5053834999999998</v>
      </c>
      <c r="AJ166" s="6">
        <f t="shared" si="138"/>
        <v>-3.2645390999999999</v>
      </c>
      <c r="AK166" s="6">
        <f t="shared" si="139"/>
        <v>-3.3818378</v>
      </c>
      <c r="AL166" s="6">
        <f t="shared" si="140"/>
        <v>-3.3108247999999998</v>
      </c>
      <c r="AM166" s="6">
        <f t="shared" si="141"/>
        <v>-4.0308206999999996</v>
      </c>
      <c r="AN166" s="6">
        <f t="shared" si="142"/>
        <v>-3.0353962999999999</v>
      </c>
      <c r="AO166" s="6">
        <f t="shared" si="143"/>
        <v>-2.9049990000000001</v>
      </c>
      <c r="AP166" s="6">
        <f t="shared" si="144"/>
        <v>-3.3528948999999999</v>
      </c>
    </row>
    <row r="167" spans="1:42">
      <c r="A167" s="4" t="s">
        <v>66</v>
      </c>
      <c r="B167" s="4">
        <v>-1.84443</v>
      </c>
      <c r="C167" s="4">
        <v>0.470138</v>
      </c>
      <c r="D167" s="4">
        <v>-3.92</v>
      </c>
      <c r="E167" s="4">
        <v>0</v>
      </c>
      <c r="F167" s="4">
        <v>-2.7658830000000001</v>
      </c>
      <c r="G167" s="4">
        <v>-0.92297600000000002</v>
      </c>
      <c r="I167" s="17" t="s">
        <v>84</v>
      </c>
      <c r="J167" s="17" t="s">
        <v>83</v>
      </c>
      <c r="K167" s="19">
        <v>47</v>
      </c>
      <c r="L167" s="21">
        <f t="shared" si="108"/>
        <v>1.8384117963318673E-2</v>
      </c>
      <c r="M167" s="21">
        <f t="shared" si="109"/>
        <v>2.3971899389118704E-2</v>
      </c>
      <c r="N167" s="21">
        <f t="shared" si="110"/>
        <v>2.2427404337878726E-2</v>
      </c>
      <c r="O167" s="21">
        <f t="shared" si="111"/>
        <v>2.186759059301006E-2</v>
      </c>
      <c r="P167" s="21">
        <f t="shared" si="112"/>
        <v>2.9797935569810603E-2</v>
      </c>
      <c r="Q167" s="21">
        <f t="shared" si="113"/>
        <v>2.9593027496471656E-2</v>
      </c>
      <c r="R167" s="21">
        <f t="shared" si="114"/>
        <v>3.750245327910473E-2</v>
      </c>
      <c r="S167" s="21">
        <f t="shared" si="115"/>
        <v>3.3420210975206165E-2</v>
      </c>
      <c r="T167" s="21">
        <f t="shared" si="116"/>
        <v>3.5836211058155987E-2</v>
      </c>
      <c r="U167" s="21">
        <f t="shared" si="117"/>
        <v>1.7603886881597426E-2</v>
      </c>
      <c r="V167" s="21">
        <f t="shared" si="118"/>
        <v>4.6936651915777262E-2</v>
      </c>
      <c r="W167" s="21">
        <f t="shared" si="119"/>
        <v>5.3302677307616772E-2</v>
      </c>
      <c r="X167" s="21">
        <f t="shared" si="120"/>
        <v>3.4384938923117482E-2</v>
      </c>
      <c r="AA167" s="6" t="s">
        <v>84</v>
      </c>
      <c r="AB167" s="6" t="s">
        <v>83</v>
      </c>
      <c r="AC167" s="8">
        <v>48</v>
      </c>
      <c r="AD167" s="7">
        <f t="shared" si="145"/>
        <v>-3.9870619999999999</v>
      </c>
      <c r="AE167" s="6">
        <f t="shared" si="133"/>
        <v>-3.7188631000000001</v>
      </c>
      <c r="AF167" s="6">
        <f t="shared" si="134"/>
        <v>-3.7862369999999999</v>
      </c>
      <c r="AG167" s="6">
        <f t="shared" si="135"/>
        <v>-3.8117958999999999</v>
      </c>
      <c r="AH167" s="6">
        <f t="shared" si="136"/>
        <v>-3.4983801999999997</v>
      </c>
      <c r="AI167" s="6">
        <f t="shared" si="137"/>
        <v>-3.5053834999999998</v>
      </c>
      <c r="AJ167" s="6">
        <f t="shared" si="138"/>
        <v>-3.2645390999999999</v>
      </c>
      <c r="AK167" s="6">
        <f t="shared" si="139"/>
        <v>-3.3818378</v>
      </c>
      <c r="AL167" s="6">
        <f t="shared" si="140"/>
        <v>-3.3108247999999998</v>
      </c>
      <c r="AM167" s="6">
        <f t="shared" si="141"/>
        <v>-4.0308206999999996</v>
      </c>
      <c r="AN167" s="6">
        <f t="shared" si="142"/>
        <v>-3.0353962999999999</v>
      </c>
      <c r="AO167" s="6">
        <f t="shared" si="143"/>
        <v>-2.9049990000000001</v>
      </c>
      <c r="AP167" s="6">
        <f t="shared" si="144"/>
        <v>-3.3528948999999999</v>
      </c>
    </row>
    <row r="168" spans="1:42">
      <c r="A168" s="4" t="s">
        <v>67</v>
      </c>
      <c r="B168" s="4">
        <v>-2.3559779999999999</v>
      </c>
      <c r="C168" s="4">
        <v>0.60058160000000005</v>
      </c>
      <c r="D168" s="4">
        <v>-3.92</v>
      </c>
      <c r="E168" s="4">
        <v>0</v>
      </c>
      <c r="F168" s="4">
        <v>-3.533096</v>
      </c>
      <c r="G168" s="4">
        <v>-1.1788590000000001</v>
      </c>
      <c r="I168" s="17" t="s">
        <v>84</v>
      </c>
      <c r="J168" s="17" t="s">
        <v>83</v>
      </c>
      <c r="K168" s="19">
        <v>48</v>
      </c>
      <c r="L168" s="21">
        <f t="shared" si="108"/>
        <v>1.8384117963318673E-2</v>
      </c>
      <c r="M168" s="21">
        <f t="shared" si="109"/>
        <v>2.3971899389118704E-2</v>
      </c>
      <c r="N168" s="21">
        <f t="shared" si="110"/>
        <v>2.2427404337878726E-2</v>
      </c>
      <c r="O168" s="21">
        <f t="shared" si="111"/>
        <v>2.186759059301006E-2</v>
      </c>
      <c r="P168" s="21">
        <f t="shared" si="112"/>
        <v>2.9797935569810603E-2</v>
      </c>
      <c r="Q168" s="21">
        <f t="shared" si="113"/>
        <v>2.9593027496471656E-2</v>
      </c>
      <c r="R168" s="21">
        <f t="shared" si="114"/>
        <v>3.750245327910473E-2</v>
      </c>
      <c r="S168" s="21">
        <f t="shared" si="115"/>
        <v>3.3420210975206165E-2</v>
      </c>
      <c r="T168" s="21">
        <f t="shared" si="116"/>
        <v>3.5836211058155987E-2</v>
      </c>
      <c r="U168" s="21">
        <f t="shared" si="117"/>
        <v>1.7603886881597426E-2</v>
      </c>
      <c r="V168" s="21">
        <f t="shared" si="118"/>
        <v>4.6936651915777262E-2</v>
      </c>
      <c r="W168" s="21">
        <f t="shared" si="119"/>
        <v>5.3302677307616772E-2</v>
      </c>
      <c r="X168" s="21">
        <f t="shared" si="120"/>
        <v>3.4384938923117482E-2</v>
      </c>
      <c r="AA168" s="6" t="s">
        <v>84</v>
      </c>
      <c r="AB168" s="6" t="s">
        <v>83</v>
      </c>
      <c r="AC168" s="8">
        <v>49</v>
      </c>
      <c r="AD168" s="12">
        <f t="shared" si="145"/>
        <v>-3.9870619999999999</v>
      </c>
      <c r="AE168" s="6">
        <f t="shared" si="133"/>
        <v>-3.7188631000000001</v>
      </c>
      <c r="AF168" s="6">
        <f t="shared" si="134"/>
        <v>-3.7862369999999999</v>
      </c>
      <c r="AG168" s="6">
        <f t="shared" si="135"/>
        <v>-3.8117958999999999</v>
      </c>
      <c r="AH168" s="6">
        <f t="shared" si="136"/>
        <v>-3.4983801999999997</v>
      </c>
      <c r="AI168" s="6">
        <f t="shared" si="137"/>
        <v>-3.5053834999999998</v>
      </c>
      <c r="AJ168" s="6">
        <f t="shared" si="138"/>
        <v>-3.2645390999999999</v>
      </c>
      <c r="AK168" s="6">
        <f t="shared" si="139"/>
        <v>-3.3818378</v>
      </c>
      <c r="AL168" s="6">
        <f t="shared" si="140"/>
        <v>-3.3108247999999998</v>
      </c>
      <c r="AM168" s="6">
        <f t="shared" si="141"/>
        <v>-4.0308206999999996</v>
      </c>
      <c r="AN168" s="6">
        <f t="shared" si="142"/>
        <v>-3.0353962999999999</v>
      </c>
      <c r="AO168" s="6">
        <f t="shared" si="143"/>
        <v>-2.9049990000000001</v>
      </c>
      <c r="AP168" s="6">
        <f t="shared" si="144"/>
        <v>-3.3528948999999999</v>
      </c>
    </row>
    <row r="169" spans="1:42">
      <c r="A169" s="4" t="s">
        <v>68</v>
      </c>
      <c r="B169" s="4">
        <v>-2.2500460000000002</v>
      </c>
      <c r="C169" s="4">
        <v>0.61103609999999997</v>
      </c>
      <c r="D169" s="4">
        <v>-3.68</v>
      </c>
      <c r="E169" s="4">
        <v>0</v>
      </c>
      <c r="F169" s="4">
        <v>-3.4476550000000001</v>
      </c>
      <c r="G169" s="4">
        <v>-1.0524370000000001</v>
      </c>
      <c r="I169" s="17" t="s">
        <v>84</v>
      </c>
      <c r="J169" s="17" t="s">
        <v>83</v>
      </c>
      <c r="K169" s="19">
        <v>49</v>
      </c>
      <c r="L169" s="21">
        <f t="shared" si="108"/>
        <v>1.8384117963318673E-2</v>
      </c>
      <c r="M169" s="21">
        <f t="shared" si="109"/>
        <v>2.3971899389118704E-2</v>
      </c>
      <c r="N169" s="21">
        <f t="shared" si="110"/>
        <v>2.2427404337878726E-2</v>
      </c>
      <c r="O169" s="21">
        <f t="shared" si="111"/>
        <v>2.186759059301006E-2</v>
      </c>
      <c r="P169" s="21">
        <f t="shared" si="112"/>
        <v>2.9797935569810603E-2</v>
      </c>
      <c r="Q169" s="21">
        <f t="shared" si="113"/>
        <v>2.9593027496471656E-2</v>
      </c>
      <c r="R169" s="21">
        <f t="shared" si="114"/>
        <v>3.750245327910473E-2</v>
      </c>
      <c r="S169" s="21">
        <f t="shared" si="115"/>
        <v>3.3420210975206165E-2</v>
      </c>
      <c r="T169" s="21">
        <f t="shared" si="116"/>
        <v>3.5836211058155987E-2</v>
      </c>
      <c r="U169" s="21">
        <f t="shared" si="117"/>
        <v>1.7603886881597426E-2</v>
      </c>
      <c r="V169" s="21">
        <f t="shared" si="118"/>
        <v>4.6936651915777262E-2</v>
      </c>
      <c r="W169" s="21">
        <f t="shared" si="119"/>
        <v>5.3302677307616772E-2</v>
      </c>
      <c r="X169" s="21">
        <f t="shared" si="120"/>
        <v>3.4384938923117482E-2</v>
      </c>
      <c r="AA169" s="6" t="s">
        <v>85</v>
      </c>
      <c r="AB169" s="6" t="s">
        <v>82</v>
      </c>
      <c r="AC169" s="8">
        <v>10</v>
      </c>
      <c r="AD169" s="7">
        <f>AD9+$B$12</f>
        <v>-8.4670860000000001</v>
      </c>
      <c r="AE169" s="7">
        <f>AD169</f>
        <v>-8.4670860000000001</v>
      </c>
      <c r="AF169" s="7">
        <f t="shared" ref="AF169:AP169" si="146">AE169</f>
        <v>-8.4670860000000001</v>
      </c>
      <c r="AG169" s="7">
        <f t="shared" si="146"/>
        <v>-8.4670860000000001</v>
      </c>
      <c r="AH169" s="7">
        <f t="shared" si="146"/>
        <v>-8.4670860000000001</v>
      </c>
      <c r="AI169" s="7">
        <f t="shared" si="146"/>
        <v>-8.4670860000000001</v>
      </c>
      <c r="AJ169" s="7">
        <f t="shared" si="146"/>
        <v>-8.4670860000000001</v>
      </c>
      <c r="AK169" s="7">
        <f t="shared" si="146"/>
        <v>-8.4670860000000001</v>
      </c>
      <c r="AL169" s="7">
        <f t="shared" si="146"/>
        <v>-8.4670860000000001</v>
      </c>
      <c r="AM169" s="7">
        <f t="shared" si="146"/>
        <v>-8.4670860000000001</v>
      </c>
      <c r="AN169" s="7">
        <f t="shared" si="146"/>
        <v>-8.4670860000000001</v>
      </c>
      <c r="AO169" s="7">
        <f t="shared" si="146"/>
        <v>-8.4670860000000001</v>
      </c>
      <c r="AP169" s="7">
        <f t="shared" si="146"/>
        <v>-8.4670860000000001</v>
      </c>
    </row>
    <row r="170" spans="1:42">
      <c r="A170" s="4" t="s">
        <v>69</v>
      </c>
      <c r="B170" s="4">
        <v>-1.804969</v>
      </c>
      <c r="C170" s="4">
        <v>0.28600320000000001</v>
      </c>
      <c r="D170" s="4">
        <v>-6.31</v>
      </c>
      <c r="E170" s="4">
        <v>0</v>
      </c>
      <c r="F170" s="4">
        <v>-2.3655249999999999</v>
      </c>
      <c r="G170" s="4">
        <v>-1.244413</v>
      </c>
      <c r="I170" s="17" t="s">
        <v>85</v>
      </c>
      <c r="J170" s="17" t="s">
        <v>82</v>
      </c>
      <c r="K170" s="19">
        <v>10</v>
      </c>
      <c r="L170" s="20">
        <f t="shared" si="108"/>
        <v>2.1025465287194666E-4</v>
      </c>
      <c r="M170" s="20">
        <f t="shared" si="109"/>
        <v>2.1025465287194666E-4</v>
      </c>
      <c r="N170" s="20">
        <f t="shared" si="110"/>
        <v>2.1025465287194666E-4</v>
      </c>
      <c r="O170" s="20">
        <f t="shared" si="111"/>
        <v>2.1025465287194666E-4</v>
      </c>
      <c r="P170" s="20">
        <f t="shared" si="112"/>
        <v>2.1025465287194666E-4</v>
      </c>
      <c r="Q170" s="20">
        <f t="shared" si="113"/>
        <v>2.1025465287194666E-4</v>
      </c>
      <c r="R170" s="20">
        <f t="shared" si="114"/>
        <v>2.1025465287194666E-4</v>
      </c>
      <c r="S170" s="20">
        <f t="shared" si="115"/>
        <v>2.1025465287194666E-4</v>
      </c>
      <c r="T170" s="20">
        <f t="shared" si="116"/>
        <v>2.1025465287194666E-4</v>
      </c>
      <c r="U170" s="20">
        <f t="shared" si="117"/>
        <v>2.1025465287194666E-4</v>
      </c>
      <c r="V170" s="20">
        <f t="shared" si="118"/>
        <v>2.1025465287194666E-4</v>
      </c>
      <c r="W170" s="20">
        <f t="shared" si="119"/>
        <v>2.1025465287194666E-4</v>
      </c>
      <c r="X170" s="20">
        <f t="shared" si="120"/>
        <v>2.1025465287194666E-4</v>
      </c>
      <c r="AA170" s="6" t="s">
        <v>85</v>
      </c>
      <c r="AB170" s="6" t="s">
        <v>82</v>
      </c>
      <c r="AC170" s="8">
        <v>11</v>
      </c>
      <c r="AD170" s="7">
        <f t="shared" ref="AD170:AD173" si="147">AD10+$B$12</f>
        <v>-8.0894300999999995</v>
      </c>
      <c r="AE170" s="7">
        <f t="shared" ref="AE170:AP173" si="148">AD170</f>
        <v>-8.0894300999999995</v>
      </c>
      <c r="AF170" s="7">
        <f t="shared" si="148"/>
        <v>-8.0894300999999995</v>
      </c>
      <c r="AG170" s="7">
        <f t="shared" si="148"/>
        <v>-8.0894300999999995</v>
      </c>
      <c r="AH170" s="7">
        <f t="shared" si="148"/>
        <v>-8.0894300999999995</v>
      </c>
      <c r="AI170" s="7">
        <f t="shared" si="148"/>
        <v>-8.0894300999999995</v>
      </c>
      <c r="AJ170" s="7">
        <f t="shared" si="148"/>
        <v>-8.0894300999999995</v>
      </c>
      <c r="AK170" s="7">
        <f t="shared" si="148"/>
        <v>-8.0894300999999995</v>
      </c>
      <c r="AL170" s="7">
        <f t="shared" si="148"/>
        <v>-8.0894300999999995</v>
      </c>
      <c r="AM170" s="7">
        <f t="shared" si="148"/>
        <v>-8.0894300999999995</v>
      </c>
      <c r="AN170" s="7">
        <f t="shared" si="148"/>
        <v>-8.0894300999999995</v>
      </c>
      <c r="AO170" s="7">
        <f t="shared" si="148"/>
        <v>-8.0894300999999995</v>
      </c>
      <c r="AP170" s="7">
        <f t="shared" si="148"/>
        <v>-8.0894300999999995</v>
      </c>
    </row>
    <row r="171" spans="1:42">
      <c r="A171" s="4" t="s">
        <v>27</v>
      </c>
      <c r="B171" s="4">
        <v>0.26819890000000002</v>
      </c>
      <c r="C171" s="4">
        <v>9.3100000000000002E-2</v>
      </c>
      <c r="D171" s="4">
        <v>2.88</v>
      </c>
      <c r="E171" s="4">
        <v>4.0000000000000001E-3</v>
      </c>
      <c r="F171" s="4">
        <v>8.5726300000000005E-2</v>
      </c>
      <c r="G171" s="4">
        <v>0.4506715</v>
      </c>
      <c r="I171" s="17" t="s">
        <v>85</v>
      </c>
      <c r="J171" s="17" t="s">
        <v>82</v>
      </c>
      <c r="K171" s="19">
        <v>11</v>
      </c>
      <c r="L171" s="20">
        <f t="shared" si="108"/>
        <v>3.0671748981452593E-4</v>
      </c>
      <c r="M171" s="20">
        <f t="shared" si="109"/>
        <v>3.0671748981452593E-4</v>
      </c>
      <c r="N171" s="20">
        <f t="shared" si="110"/>
        <v>3.0671748981452593E-4</v>
      </c>
      <c r="O171" s="20">
        <f t="shared" si="111"/>
        <v>3.0671748981452593E-4</v>
      </c>
      <c r="P171" s="20">
        <f t="shared" si="112"/>
        <v>3.0671748981452593E-4</v>
      </c>
      <c r="Q171" s="20">
        <f t="shared" si="113"/>
        <v>3.0671748981452593E-4</v>
      </c>
      <c r="R171" s="20">
        <f t="shared" si="114"/>
        <v>3.0671748981452593E-4</v>
      </c>
      <c r="S171" s="20">
        <f t="shared" si="115"/>
        <v>3.0671748981452593E-4</v>
      </c>
      <c r="T171" s="20">
        <f t="shared" si="116"/>
        <v>3.0671748981452593E-4</v>
      </c>
      <c r="U171" s="20">
        <f t="shared" si="117"/>
        <v>3.0671748981452593E-4</v>
      </c>
      <c r="V171" s="20">
        <f t="shared" si="118"/>
        <v>3.0671748981452593E-4</v>
      </c>
      <c r="W171" s="20">
        <f t="shared" si="119"/>
        <v>3.0671748981452593E-4</v>
      </c>
      <c r="X171" s="20">
        <f t="shared" si="120"/>
        <v>3.0671748981452593E-4</v>
      </c>
      <c r="AA171" s="6" t="s">
        <v>85</v>
      </c>
      <c r="AB171" s="7" t="s">
        <v>82</v>
      </c>
      <c r="AC171" s="8">
        <v>12</v>
      </c>
      <c r="AD171" s="7">
        <f t="shared" si="147"/>
        <v>-8.4073820000000001</v>
      </c>
      <c r="AE171" s="7">
        <f t="shared" si="148"/>
        <v>-8.4073820000000001</v>
      </c>
      <c r="AF171" s="7">
        <f t="shared" si="148"/>
        <v>-8.4073820000000001</v>
      </c>
      <c r="AG171" s="7">
        <f t="shared" si="148"/>
        <v>-8.4073820000000001</v>
      </c>
      <c r="AH171" s="7">
        <f t="shared" si="148"/>
        <v>-8.4073820000000001</v>
      </c>
      <c r="AI171" s="7">
        <f t="shared" si="148"/>
        <v>-8.4073820000000001</v>
      </c>
      <c r="AJ171" s="7">
        <f t="shared" si="148"/>
        <v>-8.4073820000000001</v>
      </c>
      <c r="AK171" s="7">
        <f t="shared" si="148"/>
        <v>-8.4073820000000001</v>
      </c>
      <c r="AL171" s="7">
        <f t="shared" si="148"/>
        <v>-8.4073820000000001</v>
      </c>
      <c r="AM171" s="7">
        <f t="shared" si="148"/>
        <v>-8.4073820000000001</v>
      </c>
      <c r="AN171" s="7">
        <f t="shared" si="148"/>
        <v>-8.4073820000000001</v>
      </c>
      <c r="AO171" s="7">
        <f t="shared" si="148"/>
        <v>-8.4073820000000001</v>
      </c>
      <c r="AP171" s="7">
        <f t="shared" si="148"/>
        <v>-8.4073820000000001</v>
      </c>
    </row>
    <row r="172" spans="1:42">
      <c r="A172" s="4" t="s">
        <v>28</v>
      </c>
      <c r="B172" s="4">
        <v>0.200825</v>
      </c>
      <c r="C172" s="4">
        <v>8.4801299999999996E-2</v>
      </c>
      <c r="D172" s="4">
        <v>2.37</v>
      </c>
      <c r="E172" s="4">
        <v>1.7999999999999999E-2</v>
      </c>
      <c r="F172" s="4">
        <v>3.4617500000000002E-2</v>
      </c>
      <c r="G172" s="4">
        <v>0.36703239999999998</v>
      </c>
      <c r="I172" s="17" t="s">
        <v>85</v>
      </c>
      <c r="J172" s="18" t="s">
        <v>82</v>
      </c>
      <c r="K172" s="19">
        <v>12</v>
      </c>
      <c r="L172" s="20">
        <f t="shared" si="108"/>
        <v>2.2318855707556716E-4</v>
      </c>
      <c r="M172" s="20">
        <f t="shared" si="109"/>
        <v>2.2318855707556716E-4</v>
      </c>
      <c r="N172" s="20">
        <f t="shared" si="110"/>
        <v>2.2318855707556716E-4</v>
      </c>
      <c r="O172" s="20">
        <f t="shared" si="111"/>
        <v>2.2318855707556716E-4</v>
      </c>
      <c r="P172" s="20">
        <f t="shared" si="112"/>
        <v>2.2318855707556716E-4</v>
      </c>
      <c r="Q172" s="20">
        <f t="shared" si="113"/>
        <v>2.2318855707556716E-4</v>
      </c>
      <c r="R172" s="20">
        <f t="shared" si="114"/>
        <v>2.2318855707556716E-4</v>
      </c>
      <c r="S172" s="20">
        <f t="shared" si="115"/>
        <v>2.2318855707556716E-4</v>
      </c>
      <c r="T172" s="20">
        <f t="shared" si="116"/>
        <v>2.2318855707556716E-4</v>
      </c>
      <c r="U172" s="20">
        <f t="shared" si="117"/>
        <v>2.2318855707556716E-4</v>
      </c>
      <c r="V172" s="20">
        <f t="shared" si="118"/>
        <v>2.2318855707556716E-4</v>
      </c>
      <c r="W172" s="20">
        <f t="shared" si="119"/>
        <v>2.2318855707556716E-4</v>
      </c>
      <c r="X172" s="20">
        <f t="shared" si="120"/>
        <v>2.2318855707556716E-4</v>
      </c>
      <c r="Z172" s="11"/>
      <c r="AA172" s="6" t="s">
        <v>85</v>
      </c>
      <c r="AB172" s="7" t="s">
        <v>82</v>
      </c>
      <c r="AC172" s="8">
        <v>13</v>
      </c>
      <c r="AD172" s="7">
        <f t="shared" si="147"/>
        <v>-8.1085124999999998</v>
      </c>
      <c r="AE172" s="7">
        <f t="shared" si="148"/>
        <v>-8.1085124999999998</v>
      </c>
      <c r="AF172" s="7">
        <f t="shared" si="148"/>
        <v>-8.1085124999999998</v>
      </c>
      <c r="AG172" s="7">
        <f t="shared" si="148"/>
        <v>-8.1085124999999998</v>
      </c>
      <c r="AH172" s="7">
        <f t="shared" si="148"/>
        <v>-8.1085124999999998</v>
      </c>
      <c r="AI172" s="7">
        <f t="shared" si="148"/>
        <v>-8.1085124999999998</v>
      </c>
      <c r="AJ172" s="7">
        <f t="shared" si="148"/>
        <v>-8.1085124999999998</v>
      </c>
      <c r="AK172" s="7">
        <f t="shared" si="148"/>
        <v>-8.1085124999999998</v>
      </c>
      <c r="AL172" s="7">
        <f t="shared" si="148"/>
        <v>-8.1085124999999998</v>
      </c>
      <c r="AM172" s="7">
        <f t="shared" si="148"/>
        <v>-8.1085124999999998</v>
      </c>
      <c r="AN172" s="7">
        <f t="shared" si="148"/>
        <v>-8.1085124999999998</v>
      </c>
      <c r="AO172" s="7">
        <f t="shared" si="148"/>
        <v>-8.1085124999999998</v>
      </c>
      <c r="AP172" s="7">
        <f t="shared" si="148"/>
        <v>-8.1085124999999998</v>
      </c>
    </row>
    <row r="173" spans="1:42">
      <c r="A173" s="4" t="s">
        <v>29</v>
      </c>
      <c r="B173" s="4">
        <v>0.17526610000000001</v>
      </c>
      <c r="C173" s="4">
        <v>8.8857500000000006E-2</v>
      </c>
      <c r="D173" s="4">
        <v>1.97</v>
      </c>
      <c r="E173" s="4">
        <v>4.9000000000000002E-2</v>
      </c>
      <c r="F173" s="4">
        <v>1.1087E-3</v>
      </c>
      <c r="G173" s="4">
        <v>0.3494235</v>
      </c>
      <c r="I173" s="17" t="s">
        <v>85</v>
      </c>
      <c r="J173" s="18" t="s">
        <v>82</v>
      </c>
      <c r="K173" s="19">
        <v>13</v>
      </c>
      <c r="L173" s="20">
        <f t="shared" si="108"/>
        <v>3.0092094640274229E-4</v>
      </c>
      <c r="M173" s="20">
        <f t="shared" si="109"/>
        <v>3.0092094640274229E-4</v>
      </c>
      <c r="N173" s="20">
        <f t="shared" si="110"/>
        <v>3.0092094640274229E-4</v>
      </c>
      <c r="O173" s="20">
        <f t="shared" si="111"/>
        <v>3.0092094640274229E-4</v>
      </c>
      <c r="P173" s="20">
        <f t="shared" si="112"/>
        <v>3.0092094640274229E-4</v>
      </c>
      <c r="Q173" s="20">
        <f t="shared" si="113"/>
        <v>3.0092094640274229E-4</v>
      </c>
      <c r="R173" s="20">
        <f t="shared" si="114"/>
        <v>3.0092094640274229E-4</v>
      </c>
      <c r="S173" s="20">
        <f t="shared" si="115"/>
        <v>3.0092094640274229E-4</v>
      </c>
      <c r="T173" s="20">
        <f t="shared" si="116"/>
        <v>3.0092094640274229E-4</v>
      </c>
      <c r="U173" s="20">
        <f t="shared" si="117"/>
        <v>3.0092094640274229E-4</v>
      </c>
      <c r="V173" s="20">
        <f t="shared" si="118"/>
        <v>3.0092094640274229E-4</v>
      </c>
      <c r="W173" s="20">
        <f t="shared" si="119"/>
        <v>3.0092094640274229E-4</v>
      </c>
      <c r="X173" s="20">
        <f t="shared" si="120"/>
        <v>3.0092094640274229E-4</v>
      </c>
      <c r="Z173" s="11"/>
      <c r="AA173" s="6" t="s">
        <v>85</v>
      </c>
      <c r="AB173" s="7" t="s">
        <v>82</v>
      </c>
      <c r="AC173" s="8">
        <v>14</v>
      </c>
      <c r="AD173" s="12">
        <f t="shared" si="147"/>
        <v>-7.6531201999999992</v>
      </c>
      <c r="AE173" s="12">
        <f t="shared" si="148"/>
        <v>-7.6531201999999992</v>
      </c>
      <c r="AF173" s="12">
        <f t="shared" si="148"/>
        <v>-7.6531201999999992</v>
      </c>
      <c r="AG173" s="12">
        <f t="shared" si="148"/>
        <v>-7.6531201999999992</v>
      </c>
      <c r="AH173" s="12">
        <f t="shared" si="148"/>
        <v>-7.6531201999999992</v>
      </c>
      <c r="AI173" s="12">
        <f t="shared" si="148"/>
        <v>-7.6531201999999992</v>
      </c>
      <c r="AJ173" s="12">
        <f t="shared" si="148"/>
        <v>-7.6531201999999992</v>
      </c>
      <c r="AK173" s="12">
        <f t="shared" si="148"/>
        <v>-7.6531201999999992</v>
      </c>
      <c r="AL173" s="12">
        <f t="shared" si="148"/>
        <v>-7.6531201999999992</v>
      </c>
      <c r="AM173" s="12">
        <f t="shared" si="148"/>
        <v>-7.6531201999999992</v>
      </c>
      <c r="AN173" s="12">
        <f t="shared" si="148"/>
        <v>-7.6531201999999992</v>
      </c>
      <c r="AO173" s="12">
        <f t="shared" si="148"/>
        <v>-7.6531201999999992</v>
      </c>
      <c r="AP173" s="13">
        <f t="shared" si="148"/>
        <v>-7.6531201999999992</v>
      </c>
    </row>
    <row r="174" spans="1:42">
      <c r="A174" s="4" t="s">
        <v>30</v>
      </c>
      <c r="B174" s="4">
        <v>0.4886818</v>
      </c>
      <c r="C174" s="4">
        <v>8.2767199999999999E-2</v>
      </c>
      <c r="D174" s="4">
        <v>5.9</v>
      </c>
      <c r="E174" s="4">
        <v>0</v>
      </c>
      <c r="F174" s="4">
        <v>0.3264611</v>
      </c>
      <c r="G174" s="4">
        <v>0.65090239999999999</v>
      </c>
      <c r="I174" s="17" t="s">
        <v>85</v>
      </c>
      <c r="J174" s="18" t="s">
        <v>82</v>
      </c>
      <c r="K174" s="19">
        <v>14</v>
      </c>
      <c r="L174" s="20">
        <f t="shared" si="108"/>
        <v>4.7444852251941454E-4</v>
      </c>
      <c r="M174" s="20">
        <f t="shared" si="109"/>
        <v>4.7444852251941454E-4</v>
      </c>
      <c r="N174" s="20">
        <f t="shared" si="110"/>
        <v>4.7444852251941454E-4</v>
      </c>
      <c r="O174" s="20">
        <f t="shared" si="111"/>
        <v>4.7444852251941454E-4</v>
      </c>
      <c r="P174" s="20">
        <f t="shared" si="112"/>
        <v>4.7444852251941454E-4</v>
      </c>
      <c r="Q174" s="20">
        <f t="shared" si="113"/>
        <v>4.7444852251941454E-4</v>
      </c>
      <c r="R174" s="20">
        <f t="shared" si="114"/>
        <v>4.7444852251941454E-4</v>
      </c>
      <c r="S174" s="20">
        <f t="shared" si="115"/>
        <v>4.7444852251941454E-4</v>
      </c>
      <c r="T174" s="20">
        <f t="shared" si="116"/>
        <v>4.7444852251941454E-4</v>
      </c>
      <c r="U174" s="20">
        <f t="shared" si="117"/>
        <v>4.7444852251941454E-4</v>
      </c>
      <c r="V174" s="20">
        <f t="shared" si="118"/>
        <v>4.7444852251941454E-4</v>
      </c>
      <c r="W174" s="20">
        <f t="shared" si="119"/>
        <v>4.7444852251941454E-4</v>
      </c>
      <c r="X174" s="20">
        <f t="shared" si="120"/>
        <v>4.7444852251941454E-4</v>
      </c>
      <c r="Z174" s="11"/>
      <c r="AA174" s="6" t="s">
        <v>85</v>
      </c>
      <c r="AB174" s="7" t="s">
        <v>82</v>
      </c>
      <c r="AC174" s="8">
        <v>15</v>
      </c>
      <c r="AD174" s="14">
        <f>AD14+$B$74</f>
        <v>-6.9648281000000001</v>
      </c>
      <c r="AE174" s="14">
        <f t="shared" ref="AE174:AP174" si="149">AE14+$B$74</f>
        <v>-6.6127441000000005</v>
      </c>
      <c r="AF174" s="14">
        <f t="shared" si="149"/>
        <v>-6.5923061000000001</v>
      </c>
      <c r="AG174" s="14">
        <f t="shared" si="149"/>
        <v>-6.4625453000000004</v>
      </c>
      <c r="AH174" s="14">
        <f t="shared" si="149"/>
        <v>-6.6715667999999999</v>
      </c>
      <c r="AI174" s="14">
        <f t="shared" si="149"/>
        <v>-6.8416360000000003</v>
      </c>
      <c r="AJ174" s="14">
        <f t="shared" si="149"/>
        <v>-6.8166330000000004</v>
      </c>
      <c r="AK174" s="14">
        <f t="shared" si="149"/>
        <v>-6.0761376000000009</v>
      </c>
      <c r="AL174" s="14">
        <f t="shared" si="149"/>
        <v>-6.4183083999999999</v>
      </c>
      <c r="AM174" s="14">
        <f t="shared" si="149"/>
        <v>-6.3224356000000004</v>
      </c>
      <c r="AN174" s="14">
        <f t="shared" si="149"/>
        <v>-7.1022265999999998</v>
      </c>
      <c r="AO174" s="14">
        <f t="shared" si="149"/>
        <v>-6.6562226000000004</v>
      </c>
      <c r="AP174" s="15">
        <f t="shared" si="149"/>
        <v>-6.8546956999999997</v>
      </c>
    </row>
    <row r="175" spans="1:42">
      <c r="A175" s="4" t="s">
        <v>31</v>
      </c>
      <c r="B175" s="4">
        <v>0.48167850000000001</v>
      </c>
      <c r="C175" s="4">
        <v>8.5583500000000007E-2</v>
      </c>
      <c r="D175" s="4">
        <v>5.63</v>
      </c>
      <c r="E175" s="4">
        <v>0</v>
      </c>
      <c r="F175" s="4">
        <v>0.31393799999999999</v>
      </c>
      <c r="G175" s="4">
        <v>0.64941899999999997</v>
      </c>
      <c r="I175" s="17" t="s">
        <v>85</v>
      </c>
      <c r="J175" s="18" t="s">
        <v>82</v>
      </c>
      <c r="K175" s="19">
        <v>15</v>
      </c>
      <c r="L175" s="20">
        <f t="shared" si="108"/>
        <v>9.4407950224222222E-4</v>
      </c>
      <c r="M175" s="20">
        <f t="shared" si="109"/>
        <v>1.342240166056893E-3</v>
      </c>
      <c r="N175" s="20">
        <f t="shared" si="110"/>
        <v>1.3699361497203227E-3</v>
      </c>
      <c r="O175" s="20">
        <f t="shared" si="111"/>
        <v>1.5596010901024666E-3</v>
      </c>
      <c r="P175" s="20">
        <f t="shared" si="112"/>
        <v>1.2656117553683489E-3</v>
      </c>
      <c r="Q175" s="20">
        <f t="shared" si="113"/>
        <v>1.0677838576156147E-3</v>
      </c>
      <c r="R175" s="20">
        <f t="shared" si="114"/>
        <v>1.0948034257916245E-3</v>
      </c>
      <c r="S175" s="20">
        <f t="shared" si="115"/>
        <v>2.294397452044543E-3</v>
      </c>
      <c r="T175" s="20">
        <f t="shared" si="116"/>
        <v>1.6300842916017588E-3</v>
      </c>
      <c r="U175" s="20">
        <f t="shared" si="117"/>
        <v>1.7939547986789244E-3</v>
      </c>
      <c r="V175" s="20">
        <f t="shared" si="118"/>
        <v>8.2293108776720426E-4</v>
      </c>
      <c r="W175" s="20">
        <f t="shared" si="119"/>
        <v>1.2851687411454538E-3</v>
      </c>
      <c r="X175" s="20">
        <f t="shared" si="120"/>
        <v>1.0539368821927647E-3</v>
      </c>
      <c r="Z175" s="11"/>
      <c r="AA175" s="6" t="s">
        <v>85</v>
      </c>
      <c r="AB175" s="7" t="s">
        <v>82</v>
      </c>
      <c r="AC175" s="8">
        <v>16</v>
      </c>
      <c r="AD175" s="7">
        <f t="shared" ref="AD175:AP175" si="150">AD15+$B$74</f>
        <v>-6.7910770999999999</v>
      </c>
      <c r="AE175" s="7">
        <f t="shared" si="150"/>
        <v>-6.4389931000000002</v>
      </c>
      <c r="AF175" s="7">
        <f t="shared" si="150"/>
        <v>-6.4185550999999998</v>
      </c>
      <c r="AG175" s="7">
        <f t="shared" si="150"/>
        <v>-6.2887943000000002</v>
      </c>
      <c r="AH175" s="7">
        <f t="shared" si="150"/>
        <v>-6.4978157999999997</v>
      </c>
      <c r="AI175" s="7">
        <f t="shared" si="150"/>
        <v>-6.6678850000000001</v>
      </c>
      <c r="AJ175" s="7">
        <f t="shared" si="150"/>
        <v>-6.6428820000000002</v>
      </c>
      <c r="AK175" s="7">
        <f t="shared" si="150"/>
        <v>-5.9023865999999998</v>
      </c>
      <c r="AL175" s="7">
        <f t="shared" si="150"/>
        <v>-6.2445573999999997</v>
      </c>
      <c r="AM175" s="7">
        <f t="shared" si="150"/>
        <v>-6.1486846000000002</v>
      </c>
      <c r="AN175" s="7">
        <f t="shared" si="150"/>
        <v>-6.9284755999999996</v>
      </c>
      <c r="AO175" s="7">
        <f t="shared" si="150"/>
        <v>-6.4824716000000002</v>
      </c>
      <c r="AP175" s="16">
        <f t="shared" si="150"/>
        <v>-6.6809446999999995</v>
      </c>
    </row>
    <row r="176" spans="1:42">
      <c r="A176" s="4" t="s">
        <v>32</v>
      </c>
      <c r="B176" s="4">
        <v>0.72252289999999997</v>
      </c>
      <c r="C176" s="4">
        <v>0.1168804</v>
      </c>
      <c r="D176" s="4">
        <v>6.18</v>
      </c>
      <c r="E176" s="4">
        <v>0</v>
      </c>
      <c r="F176" s="4">
        <v>0.49344149999999998</v>
      </c>
      <c r="G176" s="4">
        <v>0.95160429999999996</v>
      </c>
      <c r="I176" s="17" t="s">
        <v>85</v>
      </c>
      <c r="J176" s="18" t="s">
        <v>82</v>
      </c>
      <c r="K176" s="19">
        <v>16</v>
      </c>
      <c r="L176" s="20">
        <f t="shared" si="108"/>
        <v>1.1231267795680175E-3</v>
      </c>
      <c r="M176" s="20">
        <f t="shared" si="109"/>
        <v>1.5967394448272807E-3</v>
      </c>
      <c r="N176" s="20">
        <f t="shared" si="110"/>
        <v>1.6296825268704695E-3</v>
      </c>
      <c r="O176" s="20">
        <f t="shared" si="111"/>
        <v>1.8552754912169341E-3</v>
      </c>
      <c r="P176" s="20">
        <f t="shared" si="112"/>
        <v>1.5055926201279939E-3</v>
      </c>
      <c r="Q176" s="20">
        <f t="shared" si="113"/>
        <v>1.2702771095864168E-3</v>
      </c>
      <c r="R176" s="20">
        <f t="shared" si="114"/>
        <v>1.3024173003981006E-3</v>
      </c>
      <c r="S176" s="20">
        <f t="shared" si="115"/>
        <v>2.7291870340203223E-3</v>
      </c>
      <c r="T176" s="20">
        <f t="shared" si="116"/>
        <v>1.9391081836230223E-3</v>
      </c>
      <c r="U176" s="20">
        <f t="shared" si="117"/>
        <v>2.1340113756684966E-3</v>
      </c>
      <c r="V176" s="20">
        <f t="shared" si="118"/>
        <v>9.7901347970663936E-4</v>
      </c>
      <c r="W176" s="20">
        <f t="shared" si="119"/>
        <v>1.5288550990933431E-3</v>
      </c>
      <c r="X176" s="20">
        <f t="shared" si="120"/>
        <v>1.253805856131246E-3</v>
      </c>
      <c r="Z176" s="11"/>
      <c r="AA176" s="6" t="s">
        <v>85</v>
      </c>
      <c r="AB176" s="7" t="s">
        <v>82</v>
      </c>
      <c r="AC176" s="8">
        <v>17</v>
      </c>
      <c r="AD176" s="7">
        <f t="shared" ref="AD176:AP176" si="151">AD16+$B$74</f>
        <v>-6.3639707000000003</v>
      </c>
      <c r="AE176" s="7">
        <f t="shared" si="151"/>
        <v>-6.0118867000000007</v>
      </c>
      <c r="AF176" s="7">
        <f t="shared" si="151"/>
        <v>-5.9914487000000003</v>
      </c>
      <c r="AG176" s="7">
        <f t="shared" si="151"/>
        <v>-5.8616879000000006</v>
      </c>
      <c r="AH176" s="7">
        <f t="shared" si="151"/>
        <v>-6.0707094000000001</v>
      </c>
      <c r="AI176" s="7">
        <f t="shared" si="151"/>
        <v>-6.2407786000000005</v>
      </c>
      <c r="AJ176" s="7">
        <f t="shared" si="151"/>
        <v>-6.2157756000000006</v>
      </c>
      <c r="AK176" s="7">
        <f t="shared" si="151"/>
        <v>-5.4752802000000003</v>
      </c>
      <c r="AL176" s="7">
        <f t="shared" si="151"/>
        <v>-5.8174510000000001</v>
      </c>
      <c r="AM176" s="7">
        <f t="shared" si="151"/>
        <v>-5.7215782000000006</v>
      </c>
      <c r="AN176" s="7">
        <f t="shared" si="151"/>
        <v>-6.5013692000000001</v>
      </c>
      <c r="AO176" s="7">
        <f t="shared" si="151"/>
        <v>-6.0553652000000007</v>
      </c>
      <c r="AP176" s="16">
        <f t="shared" si="151"/>
        <v>-6.2538383</v>
      </c>
    </row>
    <row r="177" spans="1:42">
      <c r="A177" s="4" t="s">
        <v>33</v>
      </c>
      <c r="B177" s="4">
        <v>0.60522419999999999</v>
      </c>
      <c r="C177" s="4">
        <v>9.5594100000000001E-2</v>
      </c>
      <c r="D177" s="4">
        <v>6.33</v>
      </c>
      <c r="E177" s="4">
        <v>0</v>
      </c>
      <c r="F177" s="4">
        <v>0.41786329999999999</v>
      </c>
      <c r="G177" s="4">
        <v>0.79258510000000004</v>
      </c>
      <c r="I177" s="17" t="s">
        <v>85</v>
      </c>
      <c r="J177" s="18" t="s">
        <v>82</v>
      </c>
      <c r="K177" s="19">
        <v>17</v>
      </c>
      <c r="L177" s="20">
        <f t="shared" si="108"/>
        <v>1.7210317053894936E-3</v>
      </c>
      <c r="M177" s="20">
        <f t="shared" si="109"/>
        <v>2.446467374096312E-3</v>
      </c>
      <c r="N177" s="20">
        <f t="shared" si="110"/>
        <v>2.4969197178721114E-3</v>
      </c>
      <c r="O177" s="20">
        <f t="shared" si="111"/>
        <v>2.8423917024022536E-3</v>
      </c>
      <c r="P177" s="20">
        <f t="shared" si="112"/>
        <v>2.306871370732507E-3</v>
      </c>
      <c r="Q177" s="20">
        <f t="shared" si="113"/>
        <v>1.9464424075181957E-3</v>
      </c>
      <c r="R177" s="20">
        <f t="shared" si="114"/>
        <v>1.9956736773003286E-3</v>
      </c>
      <c r="S177" s="20">
        <f t="shared" si="115"/>
        <v>4.180304949846874E-3</v>
      </c>
      <c r="T177" s="20">
        <f t="shared" si="116"/>
        <v>2.9707621325729058E-3</v>
      </c>
      <c r="U177" s="20">
        <f t="shared" si="117"/>
        <v>3.2691893174063035E-3</v>
      </c>
      <c r="V177" s="20">
        <f t="shared" si="118"/>
        <v>1.5002561453965188E-3</v>
      </c>
      <c r="W177" s="20">
        <f t="shared" si="119"/>
        <v>2.3424996846331978E-3</v>
      </c>
      <c r="X177" s="20">
        <f t="shared" si="120"/>
        <v>1.9212119660328632E-3</v>
      </c>
      <c r="Z177" s="11"/>
      <c r="AA177" s="6" t="s">
        <v>85</v>
      </c>
      <c r="AB177" s="7" t="s">
        <v>82</v>
      </c>
      <c r="AC177" s="8">
        <v>18</v>
      </c>
      <c r="AD177" s="7">
        <f t="shared" ref="AD177:AP177" si="152">AD17+$B$74</f>
        <v>-6.3505209000000002</v>
      </c>
      <c r="AE177" s="7">
        <f t="shared" si="152"/>
        <v>-5.9984369000000006</v>
      </c>
      <c r="AF177" s="7">
        <f t="shared" si="152"/>
        <v>-5.9779989000000002</v>
      </c>
      <c r="AG177" s="7">
        <f t="shared" si="152"/>
        <v>-5.8482381000000005</v>
      </c>
      <c r="AH177" s="7">
        <f t="shared" si="152"/>
        <v>-6.0572596000000001</v>
      </c>
      <c r="AI177" s="7">
        <f t="shared" si="152"/>
        <v>-6.2273288000000004</v>
      </c>
      <c r="AJ177" s="7">
        <f t="shared" si="152"/>
        <v>-6.2023258000000006</v>
      </c>
      <c r="AK177" s="7">
        <f t="shared" si="152"/>
        <v>-5.4618304000000002</v>
      </c>
      <c r="AL177" s="7">
        <f t="shared" si="152"/>
        <v>-5.8040012000000001</v>
      </c>
      <c r="AM177" s="7">
        <f t="shared" si="152"/>
        <v>-5.7081284000000005</v>
      </c>
      <c r="AN177" s="7">
        <f t="shared" si="152"/>
        <v>-6.4879194</v>
      </c>
      <c r="AO177" s="7">
        <f t="shared" si="152"/>
        <v>-6.0419154000000006</v>
      </c>
      <c r="AP177" s="16">
        <f t="shared" si="152"/>
        <v>-6.2403884999999999</v>
      </c>
    </row>
    <row r="178" spans="1:42">
      <c r="A178" s="4" t="s">
        <v>34</v>
      </c>
      <c r="B178" s="4">
        <v>0.67623719999999998</v>
      </c>
      <c r="C178" s="4">
        <v>0.1131028</v>
      </c>
      <c r="D178" s="4">
        <v>5.98</v>
      </c>
      <c r="E178" s="4">
        <v>0</v>
      </c>
      <c r="F178" s="4">
        <v>0.45455980000000001</v>
      </c>
      <c r="G178" s="4">
        <v>0.89791460000000001</v>
      </c>
      <c r="I178" s="17" t="s">
        <v>85</v>
      </c>
      <c r="J178" s="18" t="s">
        <v>82</v>
      </c>
      <c r="K178" s="19">
        <v>18</v>
      </c>
      <c r="L178" s="20">
        <f t="shared" si="108"/>
        <v>1.7443152897615335E-3</v>
      </c>
      <c r="M178" s="20">
        <f t="shared" si="109"/>
        <v>2.4795531097377894E-3</v>
      </c>
      <c r="N178" s="20">
        <f t="shared" si="110"/>
        <v>2.5306869020660693E-3</v>
      </c>
      <c r="O178" s="20">
        <f t="shared" si="111"/>
        <v>2.8808241635316059E-3</v>
      </c>
      <c r="P178" s="20">
        <f t="shared" si="112"/>
        <v>2.3380714327002573E-3</v>
      </c>
      <c r="Q178" s="20">
        <f t="shared" si="113"/>
        <v>1.9727725331492702E-3</v>
      </c>
      <c r="R178" s="20">
        <f t="shared" si="114"/>
        <v>2.0226690961933596E-3</v>
      </c>
      <c r="S178" s="20">
        <f t="shared" si="115"/>
        <v>4.2367892770565994E-3</v>
      </c>
      <c r="T178" s="20">
        <f t="shared" si="116"/>
        <v>3.0109277004212757E-3</v>
      </c>
      <c r="U178" s="20">
        <f t="shared" si="117"/>
        <v>3.3133830271800976E-3</v>
      </c>
      <c r="V178" s="20">
        <f t="shared" si="118"/>
        <v>1.5205551600723491E-3</v>
      </c>
      <c r="W178" s="20">
        <f t="shared" si="119"/>
        <v>2.374181041993433E-3</v>
      </c>
      <c r="X178" s="20">
        <f t="shared" si="120"/>
        <v>1.9472011238969979E-3</v>
      </c>
      <c r="Z178" s="11"/>
      <c r="AA178" s="6" t="s">
        <v>85</v>
      </c>
      <c r="AB178" s="7" t="s">
        <v>82</v>
      </c>
      <c r="AC178" s="8">
        <v>19</v>
      </c>
      <c r="AD178" s="7">
        <f t="shared" ref="AD178:AP178" si="153">AD18+$B$74</f>
        <v>-6.1404234000000004</v>
      </c>
      <c r="AE178" s="7">
        <f t="shared" si="153"/>
        <v>-5.7883394000000008</v>
      </c>
      <c r="AF178" s="7">
        <f t="shared" si="153"/>
        <v>-5.7679014000000004</v>
      </c>
      <c r="AG178" s="7">
        <f t="shared" si="153"/>
        <v>-5.6381406000000007</v>
      </c>
      <c r="AH178" s="7">
        <f t="shared" si="153"/>
        <v>-5.8471621000000003</v>
      </c>
      <c r="AI178" s="7">
        <f t="shared" si="153"/>
        <v>-6.0172313000000006</v>
      </c>
      <c r="AJ178" s="7">
        <f t="shared" si="153"/>
        <v>-5.9922283000000007</v>
      </c>
      <c r="AK178" s="7">
        <f t="shared" si="153"/>
        <v>-5.2517329000000004</v>
      </c>
      <c r="AL178" s="7">
        <f t="shared" si="153"/>
        <v>-5.5939037000000003</v>
      </c>
      <c r="AM178" s="7">
        <f t="shared" si="153"/>
        <v>-5.4980309000000007</v>
      </c>
      <c r="AN178" s="7">
        <f t="shared" si="153"/>
        <v>-6.2778219000000002</v>
      </c>
      <c r="AO178" s="7">
        <f t="shared" si="153"/>
        <v>-5.8318179000000008</v>
      </c>
      <c r="AP178" s="16">
        <f t="shared" si="153"/>
        <v>-6.0302910000000001</v>
      </c>
    </row>
    <row r="179" spans="1:42">
      <c r="A179" s="4" t="s">
        <v>35</v>
      </c>
      <c r="B179" s="4">
        <v>-4.3758699999999998E-2</v>
      </c>
      <c r="C179" s="4">
        <v>0.111691</v>
      </c>
      <c r="D179" s="4">
        <v>-0.39</v>
      </c>
      <c r="E179" s="4">
        <v>0.69499999999999995</v>
      </c>
      <c r="F179" s="4">
        <v>-0.26266899999999999</v>
      </c>
      <c r="G179" s="4">
        <v>0.17515149999999999</v>
      </c>
      <c r="I179" s="17" t="s">
        <v>85</v>
      </c>
      <c r="J179" s="18" t="s">
        <v>82</v>
      </c>
      <c r="K179" s="19">
        <v>19</v>
      </c>
      <c r="L179" s="20">
        <f t="shared" si="108"/>
        <v>2.1516948601689578E-3</v>
      </c>
      <c r="M179" s="20">
        <f t="shared" si="109"/>
        <v>3.0583828559311152E-3</v>
      </c>
      <c r="N179" s="20">
        <f t="shared" si="110"/>
        <v>3.1214347616705957E-3</v>
      </c>
      <c r="O179" s="20">
        <f t="shared" si="111"/>
        <v>3.5531607964491597E-3</v>
      </c>
      <c r="P179" s="20">
        <f t="shared" si="112"/>
        <v>2.8839211307510339E-3</v>
      </c>
      <c r="Q179" s="20">
        <f t="shared" si="113"/>
        <v>2.4334427175366677E-3</v>
      </c>
      <c r="R179" s="20">
        <f t="shared" si="114"/>
        <v>2.4949763032410732E-3</v>
      </c>
      <c r="S179" s="20">
        <f t="shared" si="115"/>
        <v>5.2247599884275688E-3</v>
      </c>
      <c r="T179" s="20">
        <f t="shared" si="116"/>
        <v>3.7135720063645639E-3</v>
      </c>
      <c r="U179" s="20">
        <f t="shared" si="117"/>
        <v>4.0864656424335604E-3</v>
      </c>
      <c r="V179" s="20">
        <f t="shared" si="118"/>
        <v>1.8757252221245312E-3</v>
      </c>
      <c r="W179" s="20">
        <f t="shared" si="119"/>
        <v>2.9284486076339442E-3</v>
      </c>
      <c r="X179" s="20">
        <f t="shared" si="120"/>
        <v>2.4019071917481985E-3</v>
      </c>
      <c r="Z179" s="11"/>
      <c r="AA179" s="6" t="s">
        <v>85</v>
      </c>
      <c r="AB179" s="7" t="s">
        <v>82</v>
      </c>
      <c r="AC179" s="8">
        <v>20</v>
      </c>
      <c r="AD179" s="7">
        <f t="shared" ref="AD179:AP179" si="154">AD19+$B$74</f>
        <v>-6.4343053000000001</v>
      </c>
      <c r="AE179" s="7">
        <f t="shared" si="154"/>
        <v>-6.0822213000000005</v>
      </c>
      <c r="AF179" s="7">
        <f t="shared" si="154"/>
        <v>-6.0617833000000001</v>
      </c>
      <c r="AG179" s="7">
        <f t="shared" si="154"/>
        <v>-5.9320225000000004</v>
      </c>
      <c r="AH179" s="7">
        <f t="shared" si="154"/>
        <v>-6.1410439999999999</v>
      </c>
      <c r="AI179" s="7">
        <f t="shared" si="154"/>
        <v>-6.3111132000000003</v>
      </c>
      <c r="AJ179" s="7">
        <f t="shared" si="154"/>
        <v>-6.2861102000000004</v>
      </c>
      <c r="AK179" s="7">
        <f t="shared" si="154"/>
        <v>-5.545614800000001</v>
      </c>
      <c r="AL179" s="7">
        <f t="shared" si="154"/>
        <v>-5.8877856</v>
      </c>
      <c r="AM179" s="7">
        <f t="shared" si="154"/>
        <v>-5.7919128000000004</v>
      </c>
      <c r="AN179" s="7">
        <f t="shared" si="154"/>
        <v>-6.5717037999999999</v>
      </c>
      <c r="AO179" s="7">
        <f t="shared" si="154"/>
        <v>-6.1256998000000005</v>
      </c>
      <c r="AP179" s="16">
        <f t="shared" si="154"/>
        <v>-6.3241728999999998</v>
      </c>
    </row>
    <row r="180" spans="1:42">
      <c r="A180" s="4" t="s">
        <v>36</v>
      </c>
      <c r="B180" s="4">
        <v>0.95166569999999995</v>
      </c>
      <c r="C180" s="4">
        <v>0.12438689999999999</v>
      </c>
      <c r="D180" s="4">
        <v>7.65</v>
      </c>
      <c r="E180" s="4">
        <v>0</v>
      </c>
      <c r="F180" s="4">
        <v>0.7078719</v>
      </c>
      <c r="G180" s="4">
        <v>1.195459</v>
      </c>
      <c r="I180" s="17" t="s">
        <v>85</v>
      </c>
      <c r="J180" s="18" t="s">
        <v>82</v>
      </c>
      <c r="K180" s="19">
        <v>20</v>
      </c>
      <c r="L180" s="20">
        <f t="shared" si="108"/>
        <v>1.6042361970970114E-3</v>
      </c>
      <c r="M180" s="20">
        <f t="shared" si="109"/>
        <v>2.280497255397924E-3</v>
      </c>
      <c r="N180" s="20">
        <f t="shared" si="110"/>
        <v>2.3275308574067172E-3</v>
      </c>
      <c r="O180" s="20">
        <f t="shared" si="111"/>
        <v>2.6495973572359523E-3</v>
      </c>
      <c r="P180" s="20">
        <f t="shared" si="112"/>
        <v>2.1503613668693712E-3</v>
      </c>
      <c r="Q180" s="20">
        <f t="shared" si="113"/>
        <v>1.8143635771549174E-3</v>
      </c>
      <c r="R180" s="20">
        <f t="shared" si="114"/>
        <v>1.8602572900587003E-3</v>
      </c>
      <c r="S180" s="20">
        <f t="shared" si="115"/>
        <v>3.8969390138423889E-3</v>
      </c>
      <c r="T180" s="20">
        <f t="shared" si="116"/>
        <v>2.7692727015189537E-3</v>
      </c>
      <c r="U180" s="20">
        <f t="shared" si="117"/>
        <v>3.0474901400501329E-3</v>
      </c>
      <c r="V180" s="20">
        <f t="shared" si="118"/>
        <v>1.3984328001070236E-3</v>
      </c>
      <c r="W180" s="20">
        <f t="shared" si="119"/>
        <v>2.1835751111075096E-3</v>
      </c>
      <c r="X180" s="20">
        <f t="shared" si="120"/>
        <v>1.7908436533249827E-3</v>
      </c>
      <c r="Z180" s="11"/>
      <c r="AA180" s="6" t="s">
        <v>85</v>
      </c>
      <c r="AB180" s="7" t="s">
        <v>82</v>
      </c>
      <c r="AC180" s="8">
        <v>21</v>
      </c>
      <c r="AD180" s="7">
        <f t="shared" ref="AD180:AP180" si="155">AD20+$B$74</f>
        <v>-6.0745906999999999</v>
      </c>
      <c r="AE180" s="7">
        <f t="shared" si="155"/>
        <v>-5.7225067000000003</v>
      </c>
      <c r="AF180" s="7">
        <f t="shared" si="155"/>
        <v>-5.7020686999999999</v>
      </c>
      <c r="AG180" s="7">
        <f t="shared" si="155"/>
        <v>-5.5723079000000002</v>
      </c>
      <c r="AH180" s="7">
        <f t="shared" si="155"/>
        <v>-5.7813293999999997</v>
      </c>
      <c r="AI180" s="7">
        <f t="shared" si="155"/>
        <v>-5.9513986000000001</v>
      </c>
      <c r="AJ180" s="7">
        <f t="shared" si="155"/>
        <v>-5.9263956000000002</v>
      </c>
      <c r="AK180" s="7">
        <f t="shared" si="155"/>
        <v>-5.1859002000000007</v>
      </c>
      <c r="AL180" s="7">
        <f t="shared" si="155"/>
        <v>-5.5280709999999997</v>
      </c>
      <c r="AM180" s="7">
        <f t="shared" si="155"/>
        <v>-5.4321982000000002</v>
      </c>
      <c r="AN180" s="7">
        <f t="shared" si="155"/>
        <v>-6.2119891999999997</v>
      </c>
      <c r="AO180" s="7">
        <f t="shared" si="155"/>
        <v>-5.7659852000000003</v>
      </c>
      <c r="AP180" s="16">
        <f t="shared" si="155"/>
        <v>-5.9644582999999995</v>
      </c>
    </row>
    <row r="181" spans="1:42">
      <c r="A181" s="4" t="s">
        <v>37</v>
      </c>
      <c r="B181" s="4">
        <v>1.082063</v>
      </c>
      <c r="C181" s="4">
        <v>0.1851622</v>
      </c>
      <c r="D181" s="4">
        <v>5.84</v>
      </c>
      <c r="E181" s="4">
        <v>0</v>
      </c>
      <c r="F181" s="4">
        <v>0.71915229999999997</v>
      </c>
      <c r="G181" s="4">
        <v>1.4449749999999999</v>
      </c>
      <c r="I181" s="17" t="s">
        <v>85</v>
      </c>
      <c r="J181" s="18" t="s">
        <v>82</v>
      </c>
      <c r="K181" s="19">
        <v>21</v>
      </c>
      <c r="L181" s="20">
        <f t="shared" si="108"/>
        <v>2.2979453240389888E-3</v>
      </c>
      <c r="M181" s="20">
        <f t="shared" si="109"/>
        <v>3.2661602333204898E-3</v>
      </c>
      <c r="N181" s="20">
        <f t="shared" si="110"/>
        <v>3.3334885615123157E-3</v>
      </c>
      <c r="O181" s="20">
        <f t="shared" si="111"/>
        <v>3.7944881805590525E-3</v>
      </c>
      <c r="P181" s="20">
        <f t="shared" si="112"/>
        <v>3.0798643431348E-3</v>
      </c>
      <c r="Q181" s="20">
        <f t="shared" si="113"/>
        <v>2.5988186807788774E-3</v>
      </c>
      <c r="R181" s="20">
        <f t="shared" si="114"/>
        <v>2.6645285000602968E-3</v>
      </c>
      <c r="S181" s="20">
        <f t="shared" si="115"/>
        <v>5.5793045147890805E-3</v>
      </c>
      <c r="T181" s="20">
        <f t="shared" si="116"/>
        <v>3.965772783211109E-3</v>
      </c>
      <c r="U181" s="20">
        <f t="shared" si="117"/>
        <v>4.3639356301616418E-3</v>
      </c>
      <c r="V181" s="20">
        <f t="shared" si="118"/>
        <v>2.0032368420531878E-3</v>
      </c>
      <c r="W181" s="20">
        <f t="shared" si="119"/>
        <v>3.1274124370904472E-3</v>
      </c>
      <c r="X181" s="20">
        <f t="shared" si="120"/>
        <v>2.5651427585736113E-3</v>
      </c>
      <c r="Z181" s="11"/>
      <c r="AA181" s="6" t="s">
        <v>85</v>
      </c>
      <c r="AB181" s="7" t="s">
        <v>82</v>
      </c>
      <c r="AC181" s="8">
        <v>22</v>
      </c>
      <c r="AD181" s="7">
        <f t="shared" ref="AD181:AP181" si="156">AD21+$B$74</f>
        <v>-6.1570587999999997</v>
      </c>
      <c r="AE181" s="7">
        <f t="shared" si="156"/>
        <v>-5.8049748000000001</v>
      </c>
      <c r="AF181" s="7">
        <f t="shared" si="156"/>
        <v>-5.7845367999999997</v>
      </c>
      <c r="AG181" s="7">
        <f t="shared" si="156"/>
        <v>-5.654776</v>
      </c>
      <c r="AH181" s="7">
        <f t="shared" si="156"/>
        <v>-5.8637974999999996</v>
      </c>
      <c r="AI181" s="7">
        <f t="shared" si="156"/>
        <v>-6.0338666999999999</v>
      </c>
      <c r="AJ181" s="7">
        <f t="shared" si="156"/>
        <v>-6.0088637</v>
      </c>
      <c r="AK181" s="7">
        <f t="shared" si="156"/>
        <v>-5.2683683000000006</v>
      </c>
      <c r="AL181" s="7">
        <f t="shared" si="156"/>
        <v>-5.6105390999999996</v>
      </c>
      <c r="AM181" s="7">
        <f t="shared" si="156"/>
        <v>-5.5146663</v>
      </c>
      <c r="AN181" s="7">
        <f t="shared" si="156"/>
        <v>-6.2944572999999995</v>
      </c>
      <c r="AO181" s="7">
        <f t="shared" si="156"/>
        <v>-5.8484533000000001</v>
      </c>
      <c r="AP181" s="16">
        <f t="shared" si="156"/>
        <v>-6.0469263999999994</v>
      </c>
    </row>
    <row r="182" spans="1:42">
      <c r="A182" s="4" t="s">
        <v>38</v>
      </c>
      <c r="B182" s="4">
        <v>0.63416709999999998</v>
      </c>
      <c r="C182" s="4">
        <v>6.7889400000000003E-2</v>
      </c>
      <c r="D182" s="4">
        <v>9.34</v>
      </c>
      <c r="E182" s="4">
        <v>0</v>
      </c>
      <c r="F182" s="4">
        <v>0.5011063</v>
      </c>
      <c r="G182" s="4">
        <v>0.76722800000000002</v>
      </c>
      <c r="I182" s="17" t="s">
        <v>85</v>
      </c>
      <c r="J182" s="18" t="s">
        <v>82</v>
      </c>
      <c r="K182" s="19">
        <v>22</v>
      </c>
      <c r="L182" s="20">
        <f t="shared" si="108"/>
        <v>2.1162341722632725E-3</v>
      </c>
      <c r="M182" s="20">
        <f t="shared" si="109"/>
        <v>3.0080020900984683E-3</v>
      </c>
      <c r="N182" s="20">
        <f t="shared" si="110"/>
        <v>3.0700169348026689E-3</v>
      </c>
      <c r="O182" s="20">
        <f t="shared" si="111"/>
        <v>3.4946437817165096E-3</v>
      </c>
      <c r="P182" s="20">
        <f t="shared" si="112"/>
        <v>2.8364102003272792E-3</v>
      </c>
      <c r="Q182" s="20">
        <f t="shared" si="113"/>
        <v>2.3933442799371468E-3</v>
      </c>
      <c r="R182" s="20">
        <f t="shared" si="114"/>
        <v>2.4538651544964338E-3</v>
      </c>
      <c r="S182" s="20">
        <f t="shared" si="115"/>
        <v>5.1387840568091767E-3</v>
      </c>
      <c r="T182" s="20">
        <f t="shared" si="116"/>
        <v>3.6524180004669027E-3</v>
      </c>
      <c r="U182" s="20">
        <f t="shared" si="117"/>
        <v>4.019183265779068E-3</v>
      </c>
      <c r="V182" s="20">
        <f t="shared" si="118"/>
        <v>1.8448084168014884E-3</v>
      </c>
      <c r="W182" s="20">
        <f t="shared" si="119"/>
        <v>2.8802051687176681E-3</v>
      </c>
      <c r="X182" s="20">
        <f t="shared" si="120"/>
        <v>2.362327785175249E-3</v>
      </c>
      <c r="Z182" s="11"/>
      <c r="AA182" s="6" t="s">
        <v>85</v>
      </c>
      <c r="AB182" s="7" t="s">
        <v>82</v>
      </c>
      <c r="AC182" s="8">
        <v>23</v>
      </c>
      <c r="AD182" s="7">
        <f t="shared" ref="AD182:AP182" si="157">AD22+$B$74</f>
        <v>-6.2940896999999998</v>
      </c>
      <c r="AE182" s="7">
        <f t="shared" si="157"/>
        <v>-5.9420057000000002</v>
      </c>
      <c r="AF182" s="7">
        <f t="shared" si="157"/>
        <v>-5.9215676999999998</v>
      </c>
      <c r="AG182" s="7">
        <f t="shared" si="157"/>
        <v>-5.7918069000000001</v>
      </c>
      <c r="AH182" s="7">
        <f t="shared" si="157"/>
        <v>-6.0008283999999996</v>
      </c>
      <c r="AI182" s="7">
        <f t="shared" si="157"/>
        <v>-6.1708976</v>
      </c>
      <c r="AJ182" s="7">
        <f t="shared" si="157"/>
        <v>-6.1458946000000001</v>
      </c>
      <c r="AK182" s="7">
        <f t="shared" si="157"/>
        <v>-5.4053991999999997</v>
      </c>
      <c r="AL182" s="7">
        <f t="shared" si="157"/>
        <v>-5.7475699999999996</v>
      </c>
      <c r="AM182" s="7">
        <f t="shared" si="157"/>
        <v>-5.6516972000000001</v>
      </c>
      <c r="AN182" s="7">
        <f t="shared" si="157"/>
        <v>-6.4314881999999995</v>
      </c>
      <c r="AO182" s="7">
        <f t="shared" si="157"/>
        <v>-5.9854842000000001</v>
      </c>
      <c r="AP182" s="16">
        <f t="shared" si="157"/>
        <v>-6.1839572999999994</v>
      </c>
    </row>
    <row r="183" spans="1:42">
      <c r="A183" s="4" t="s">
        <v>6</v>
      </c>
      <c r="B183" s="4">
        <v>-2.1820930000000001</v>
      </c>
      <c r="C183" s="4">
        <v>9.1576299999999999E-2</v>
      </c>
      <c r="D183" s="4">
        <v>-23.83</v>
      </c>
      <c r="E183" s="4">
        <v>0</v>
      </c>
      <c r="F183" s="4">
        <v>-2.3615789999999999</v>
      </c>
      <c r="G183" s="4">
        <v>-2.0026069999999998</v>
      </c>
      <c r="I183" s="17" t="s">
        <v>85</v>
      </c>
      <c r="J183" s="18" t="s">
        <v>82</v>
      </c>
      <c r="K183" s="19">
        <v>23</v>
      </c>
      <c r="L183" s="20">
        <f t="shared" si="108"/>
        <v>1.8454860675450519E-3</v>
      </c>
      <c r="M183" s="20">
        <f t="shared" si="109"/>
        <v>2.6233119860129897E-3</v>
      </c>
      <c r="N183" s="20">
        <f t="shared" si="110"/>
        <v>2.6774064330188202E-3</v>
      </c>
      <c r="O183" s="20">
        <f t="shared" si="111"/>
        <v>3.0478123950092762E-3</v>
      </c>
      <c r="P183" s="20">
        <f t="shared" si="112"/>
        <v>2.4736376627917836E-3</v>
      </c>
      <c r="Q183" s="20">
        <f t="shared" si="113"/>
        <v>2.0871800727452626E-3</v>
      </c>
      <c r="R183" s="20">
        <f t="shared" si="114"/>
        <v>2.1399672058953806E-3</v>
      </c>
      <c r="S183" s="20">
        <f t="shared" si="115"/>
        <v>4.4822006465627317E-3</v>
      </c>
      <c r="T183" s="20">
        <f t="shared" si="116"/>
        <v>3.185445435705325E-3</v>
      </c>
      <c r="U183" s="20">
        <f t="shared" si="117"/>
        <v>3.50540080599364E-3</v>
      </c>
      <c r="V183" s="20">
        <f t="shared" si="118"/>
        <v>1.6087582241187863E-3</v>
      </c>
      <c r="W183" s="20">
        <f t="shared" si="119"/>
        <v>2.5118383537571227E-3</v>
      </c>
      <c r="X183" s="20">
        <f t="shared" si="120"/>
        <v>2.0601272207357306E-3</v>
      </c>
      <c r="Z183" s="11"/>
      <c r="AA183" s="6" t="s">
        <v>85</v>
      </c>
      <c r="AB183" s="7" t="s">
        <v>82</v>
      </c>
      <c r="AC183" s="8">
        <v>24</v>
      </c>
      <c r="AD183" s="7">
        <f t="shared" ref="AD183:AP183" si="158">AD23+$B$74</f>
        <v>-6.3409310000000003</v>
      </c>
      <c r="AE183" s="7">
        <f t="shared" si="158"/>
        <v>-5.9888470000000007</v>
      </c>
      <c r="AF183" s="7">
        <f t="shared" si="158"/>
        <v>-5.9684090000000003</v>
      </c>
      <c r="AG183" s="7">
        <f t="shared" si="158"/>
        <v>-5.8386482000000006</v>
      </c>
      <c r="AH183" s="7">
        <f t="shared" si="158"/>
        <v>-6.0476697000000001</v>
      </c>
      <c r="AI183" s="7">
        <f t="shared" si="158"/>
        <v>-6.2177389000000005</v>
      </c>
      <c r="AJ183" s="7">
        <f t="shared" si="158"/>
        <v>-6.1927359000000006</v>
      </c>
      <c r="AK183" s="7">
        <f t="shared" si="158"/>
        <v>-5.4522405000000003</v>
      </c>
      <c r="AL183" s="7">
        <f t="shared" si="158"/>
        <v>-5.7944113000000002</v>
      </c>
      <c r="AM183" s="7">
        <f t="shared" si="158"/>
        <v>-5.6985385000000006</v>
      </c>
      <c r="AN183" s="7">
        <f t="shared" si="158"/>
        <v>-6.4783295000000001</v>
      </c>
      <c r="AO183" s="7">
        <f t="shared" si="158"/>
        <v>-6.0323255000000007</v>
      </c>
      <c r="AP183" s="16">
        <f t="shared" si="158"/>
        <v>-6.2307986</v>
      </c>
    </row>
    <row r="184" spans="1:42">
      <c r="I184" s="17" t="s">
        <v>85</v>
      </c>
      <c r="J184" s="18" t="s">
        <v>82</v>
      </c>
      <c r="K184" s="19">
        <v>24</v>
      </c>
      <c r="L184" s="20">
        <f t="shared" ref="L184:L247" si="159">-LN(1-EXP(AD183)/(1+EXP(AD183)))</f>
        <v>1.7611087730249207E-3</v>
      </c>
      <c r="M184" s="20">
        <f t="shared" ref="M184:M247" si="160">-LN(1-EXP(AE183)/(1+EXP(AE183)))</f>
        <v>2.5034162766669333E-3</v>
      </c>
      <c r="N184" s="20">
        <f t="shared" ref="N184:N247" si="161">-LN(1-EXP(AF183)/(1+EXP(AF183)))</f>
        <v>2.5550415511301572E-3</v>
      </c>
      <c r="O184" s="20">
        <f t="shared" ref="O184:O247" si="162">-LN(1-EXP(AG183)/(1+EXP(AG183)))</f>
        <v>2.9085435416129641E-3</v>
      </c>
      <c r="P184" s="20">
        <f t="shared" ref="P184:P247" si="163">-LN(1-EXP(AH183)/(1+EXP(AH183)))</f>
        <v>2.3605745894460504E-3</v>
      </c>
      <c r="Q184" s="20">
        <f t="shared" ref="Q184:Q247" si="164">-LN(1-EXP(AI183)/(1+EXP(AI183)))</f>
        <v>1.9917633104155918E-3</v>
      </c>
      <c r="R184" s="20">
        <f t="shared" ref="R184:R247" si="165">-LN(1-EXP(AJ183)/(1+EXP(AJ183)))</f>
        <v>2.0421397094772141E-3</v>
      </c>
      <c r="S184" s="20">
        <f t="shared" ref="S184:S247" si="166">-LN(1-EXP(AK183)/(1+EXP(AK183)))</f>
        <v>4.2775279144385038E-3</v>
      </c>
      <c r="T184" s="20">
        <f t="shared" ref="T184:T247" si="167">-LN(1-EXP(AL183)/(1+EXP(AL183)))</f>
        <v>3.0398970369588021E-3</v>
      </c>
      <c r="U184" s="20">
        <f t="shared" ref="U184:U247" si="168">-LN(1-EXP(AM183)/(1+EXP(AM183)))</f>
        <v>3.3452575426331462E-3</v>
      </c>
      <c r="V184" s="20">
        <f t="shared" ref="V184:V247" si="169">-LN(1-EXP(AN183)/(1+EXP(AN183)))</f>
        <v>1.5351960346639052E-3</v>
      </c>
      <c r="W184" s="20">
        <f t="shared" ref="W184:W247" si="170">-LN(1-EXP(AO183)/(1+EXP(AO183)))</f>
        <v>2.3970313253047354E-3</v>
      </c>
      <c r="X184" s="20">
        <f t="shared" ref="X184:X247" si="171">-LN(1-EXP(AP183)/(1+EXP(AP183)))</f>
        <v>1.9659459814066883E-3</v>
      </c>
      <c r="Z184" s="11"/>
      <c r="AA184" s="6" t="s">
        <v>85</v>
      </c>
      <c r="AB184" s="6" t="s">
        <v>82</v>
      </c>
      <c r="AC184" s="8">
        <v>25</v>
      </c>
      <c r="AD184" s="7">
        <f t="shared" ref="AD184:AP184" si="172">AD24+$B$74</f>
        <v>-6.0688671000000003</v>
      </c>
      <c r="AE184" s="7">
        <f t="shared" si="172"/>
        <v>-5.7167831000000007</v>
      </c>
      <c r="AF184" s="7">
        <f t="shared" si="172"/>
        <v>-5.6963451000000003</v>
      </c>
      <c r="AG184" s="7">
        <f t="shared" si="172"/>
        <v>-5.5665843000000006</v>
      </c>
      <c r="AH184" s="7">
        <f t="shared" si="172"/>
        <v>-5.7756058000000001</v>
      </c>
      <c r="AI184" s="7">
        <f t="shared" si="172"/>
        <v>-5.9456750000000005</v>
      </c>
      <c r="AJ184" s="7">
        <f t="shared" si="172"/>
        <v>-5.9206720000000006</v>
      </c>
      <c r="AK184" s="7">
        <f t="shared" si="172"/>
        <v>-5.1801766000000011</v>
      </c>
      <c r="AL184" s="7">
        <f t="shared" si="172"/>
        <v>-5.5223474000000001</v>
      </c>
      <c r="AM184" s="7">
        <f t="shared" si="172"/>
        <v>-5.4264746000000006</v>
      </c>
      <c r="AN184" s="7">
        <f t="shared" si="172"/>
        <v>-6.2062656</v>
      </c>
      <c r="AO184" s="7">
        <f t="shared" si="172"/>
        <v>-5.7602616000000006</v>
      </c>
      <c r="AP184" s="16">
        <f t="shared" si="172"/>
        <v>-5.9587346999999999</v>
      </c>
    </row>
    <row r="185" spans="1:42">
      <c r="A185" s="2" t="s">
        <v>73</v>
      </c>
      <c r="I185" s="17" t="s">
        <v>85</v>
      </c>
      <c r="J185" s="17" t="s">
        <v>82</v>
      </c>
      <c r="K185" s="19">
        <v>25</v>
      </c>
      <c r="L185" s="20">
        <f t="shared" si="159"/>
        <v>2.3111203252873923E-3</v>
      </c>
      <c r="M185" s="20">
        <f t="shared" si="160"/>
        <v>3.2848772707816474E-3</v>
      </c>
      <c r="N185" s="20">
        <f t="shared" si="161"/>
        <v>3.3525907838744687E-3</v>
      </c>
      <c r="O185" s="20">
        <f t="shared" si="162"/>
        <v>3.8162270779923358E-3</v>
      </c>
      <c r="P185" s="20">
        <f t="shared" si="163"/>
        <v>3.0975154471544236E-3</v>
      </c>
      <c r="Q185" s="20">
        <f t="shared" si="164"/>
        <v>2.6137164510338425E-3</v>
      </c>
      <c r="R185" s="20">
        <f t="shared" si="165"/>
        <v>2.6798024484352436E-3</v>
      </c>
      <c r="S185" s="20">
        <f t="shared" si="166"/>
        <v>5.6112401012057512E-3</v>
      </c>
      <c r="T185" s="20">
        <f t="shared" si="167"/>
        <v>3.9884910269374968E-3</v>
      </c>
      <c r="U185" s="20">
        <f t="shared" si="168"/>
        <v>4.3889297799566433E-3</v>
      </c>
      <c r="V185" s="20">
        <f t="shared" si="169"/>
        <v>2.0147238682492363E-3</v>
      </c>
      <c r="W185" s="20">
        <f t="shared" si="170"/>
        <v>3.1453356171050285E-3</v>
      </c>
      <c r="X185" s="20">
        <f t="shared" si="171"/>
        <v>2.5798477299689071E-3</v>
      </c>
      <c r="AA185" s="6" t="s">
        <v>85</v>
      </c>
      <c r="AB185" s="6" t="s">
        <v>82</v>
      </c>
      <c r="AC185" s="8">
        <v>26</v>
      </c>
      <c r="AD185" s="7">
        <f t="shared" ref="AD185:AP185" si="173">AD25+$B$74</f>
        <v>-6.5821132999999996</v>
      </c>
      <c r="AE185" s="7">
        <f t="shared" si="173"/>
        <v>-6.2300293</v>
      </c>
      <c r="AF185" s="7">
        <f t="shared" si="173"/>
        <v>-6.2095912999999996</v>
      </c>
      <c r="AG185" s="7">
        <f t="shared" si="173"/>
        <v>-6.0798304999999999</v>
      </c>
      <c r="AH185" s="7">
        <f t="shared" si="173"/>
        <v>-6.2888519999999994</v>
      </c>
      <c r="AI185" s="7">
        <f t="shared" si="173"/>
        <v>-6.4589211999999998</v>
      </c>
      <c r="AJ185" s="7">
        <f t="shared" si="173"/>
        <v>-6.4339181999999999</v>
      </c>
      <c r="AK185" s="7">
        <f t="shared" si="173"/>
        <v>-5.6934228000000004</v>
      </c>
      <c r="AL185" s="7">
        <f t="shared" si="173"/>
        <v>-6.0355935999999994</v>
      </c>
      <c r="AM185" s="7">
        <f t="shared" si="173"/>
        <v>-5.9397207999999999</v>
      </c>
      <c r="AN185" s="7">
        <f t="shared" si="173"/>
        <v>-6.7195117999999994</v>
      </c>
      <c r="AO185" s="7">
        <f t="shared" si="173"/>
        <v>-6.2735078</v>
      </c>
      <c r="AP185" s="16">
        <f t="shared" si="173"/>
        <v>-6.4719808999999993</v>
      </c>
    </row>
    <row r="186" spans="1:42">
      <c r="I186" s="17" t="s">
        <v>85</v>
      </c>
      <c r="J186" s="17" t="s">
        <v>82</v>
      </c>
      <c r="K186" s="19">
        <v>26</v>
      </c>
      <c r="L186" s="20">
        <f t="shared" si="159"/>
        <v>1.3839613333984184E-3</v>
      </c>
      <c r="M186" s="20">
        <f t="shared" si="160"/>
        <v>1.9674574781542342E-3</v>
      </c>
      <c r="N186" s="20">
        <f t="shared" si="161"/>
        <v>2.0080413420773984E-3</v>
      </c>
      <c r="O186" s="20">
        <f t="shared" si="162"/>
        <v>2.2859497565565715E-3</v>
      </c>
      <c r="P186" s="20">
        <f t="shared" si="163"/>
        <v>1.8551685441425398E-3</v>
      </c>
      <c r="Q186" s="20">
        <f t="shared" si="164"/>
        <v>1.5652590655180173E-3</v>
      </c>
      <c r="R186" s="20">
        <f t="shared" si="165"/>
        <v>1.604856819001031E-3</v>
      </c>
      <c r="S186" s="20">
        <f t="shared" si="166"/>
        <v>3.3623859124104656E-3</v>
      </c>
      <c r="T186" s="20">
        <f t="shared" si="167"/>
        <v>2.38921970955397E-3</v>
      </c>
      <c r="U186" s="20">
        <f t="shared" si="168"/>
        <v>2.6293049624980525E-3</v>
      </c>
      <c r="V186" s="20">
        <f t="shared" si="169"/>
        <v>1.206399397246854E-3</v>
      </c>
      <c r="W186" s="20">
        <f t="shared" si="170"/>
        <v>1.8838271347168575E-3</v>
      </c>
      <c r="X186" s="20">
        <f t="shared" si="171"/>
        <v>1.5449658346496796E-3</v>
      </c>
      <c r="AA186" s="6" t="s">
        <v>85</v>
      </c>
      <c r="AB186" s="6" t="s">
        <v>82</v>
      </c>
      <c r="AC186" s="8">
        <v>27</v>
      </c>
      <c r="AD186" s="7">
        <f t="shared" ref="AD186:AP186" si="174">AD26+$B$74</f>
        <v>-6.0779535000000005</v>
      </c>
      <c r="AE186" s="7">
        <f t="shared" si="174"/>
        <v>-5.7258695000000008</v>
      </c>
      <c r="AF186" s="7">
        <f t="shared" si="174"/>
        <v>-5.7054315000000004</v>
      </c>
      <c r="AG186" s="7">
        <f t="shared" si="174"/>
        <v>-5.5756707000000008</v>
      </c>
      <c r="AH186" s="7">
        <f t="shared" si="174"/>
        <v>-5.7846922000000003</v>
      </c>
      <c r="AI186" s="7">
        <f t="shared" si="174"/>
        <v>-5.9547614000000006</v>
      </c>
      <c r="AJ186" s="7">
        <f t="shared" si="174"/>
        <v>-5.9297584000000008</v>
      </c>
      <c r="AK186" s="7">
        <f t="shared" si="174"/>
        <v>-5.1892630000000004</v>
      </c>
      <c r="AL186" s="7">
        <f t="shared" si="174"/>
        <v>-5.5314338000000003</v>
      </c>
      <c r="AM186" s="7">
        <f t="shared" si="174"/>
        <v>-5.4355610000000008</v>
      </c>
      <c r="AN186" s="7">
        <f t="shared" si="174"/>
        <v>-6.2153520000000002</v>
      </c>
      <c r="AO186" s="7">
        <f t="shared" si="174"/>
        <v>-5.7693480000000008</v>
      </c>
      <c r="AP186" s="16">
        <f t="shared" si="174"/>
        <v>-5.9678211000000001</v>
      </c>
    </row>
    <row r="187" spans="1:42">
      <c r="A187" s="4" t="s">
        <v>18</v>
      </c>
      <c r="B187" s="4" t="s">
        <v>0</v>
      </c>
      <c r="C187" s="4" t="s">
        <v>1</v>
      </c>
      <c r="D187" s="4" t="s">
        <v>2</v>
      </c>
      <c r="E187" s="4" t="s">
        <v>3</v>
      </c>
      <c r="F187" s="4" t="s">
        <v>4</v>
      </c>
      <c r="G187" s="4" t="s">
        <v>5</v>
      </c>
      <c r="I187" s="17" t="s">
        <v>85</v>
      </c>
      <c r="J187" s="17" t="s">
        <v>82</v>
      </c>
      <c r="K187" s="19">
        <v>27</v>
      </c>
      <c r="L187" s="20">
        <f t="shared" si="159"/>
        <v>2.2902395993556744E-3</v>
      </c>
      <c r="M187" s="20">
        <f t="shared" si="160"/>
        <v>3.2552130638850893E-3</v>
      </c>
      <c r="N187" s="20">
        <f t="shared" si="161"/>
        <v>3.322316102780228E-3</v>
      </c>
      <c r="O187" s="20">
        <f t="shared" si="162"/>
        <v>3.7817735635202977E-3</v>
      </c>
      <c r="P187" s="20">
        <f t="shared" si="163"/>
        <v>3.0695406226419258E-3</v>
      </c>
      <c r="Q187" s="20">
        <f t="shared" si="164"/>
        <v>2.5901053402230209E-3</v>
      </c>
      <c r="R187" s="20">
        <f t="shared" si="165"/>
        <v>2.6555951394822636E-3</v>
      </c>
      <c r="S187" s="20">
        <f t="shared" si="166"/>
        <v>5.56062592110827E-3</v>
      </c>
      <c r="T187" s="20">
        <f t="shared" si="167"/>
        <v>3.9524853571199503E-3</v>
      </c>
      <c r="U187" s="20">
        <f t="shared" si="168"/>
        <v>4.3493170477975065E-3</v>
      </c>
      <c r="V187" s="20">
        <f t="shared" si="169"/>
        <v>1.9965183802309111E-3</v>
      </c>
      <c r="W187" s="20">
        <f t="shared" si="170"/>
        <v>3.1169295834114785E-3</v>
      </c>
      <c r="X187" s="20">
        <f t="shared" si="171"/>
        <v>2.5565421826578916E-3</v>
      </c>
      <c r="AA187" s="6" t="s">
        <v>85</v>
      </c>
      <c r="AB187" s="6" t="s">
        <v>82</v>
      </c>
      <c r="AC187" s="8">
        <v>28</v>
      </c>
      <c r="AD187" s="7">
        <f t="shared" ref="AD187:AP187" si="175">AD27+$B$74</f>
        <v>-6.2630425000000001</v>
      </c>
      <c r="AE187" s="7">
        <f t="shared" si="175"/>
        <v>-5.9109585000000004</v>
      </c>
      <c r="AF187" s="7">
        <f t="shared" si="175"/>
        <v>-5.8905205</v>
      </c>
      <c r="AG187" s="7">
        <f t="shared" si="175"/>
        <v>-5.7607597000000004</v>
      </c>
      <c r="AH187" s="7">
        <f t="shared" si="175"/>
        <v>-5.9697811999999999</v>
      </c>
      <c r="AI187" s="7">
        <f t="shared" si="175"/>
        <v>-6.1398504000000003</v>
      </c>
      <c r="AJ187" s="7">
        <f t="shared" si="175"/>
        <v>-6.1148474000000004</v>
      </c>
      <c r="AK187" s="7">
        <f t="shared" si="175"/>
        <v>-5.374352</v>
      </c>
      <c r="AL187" s="7">
        <f t="shared" si="175"/>
        <v>-5.7165227999999999</v>
      </c>
      <c r="AM187" s="7">
        <f t="shared" si="175"/>
        <v>-5.6206500000000004</v>
      </c>
      <c r="AN187" s="7">
        <f t="shared" si="175"/>
        <v>-6.4004409999999998</v>
      </c>
      <c r="AO187" s="7">
        <f t="shared" si="175"/>
        <v>-5.9544370000000004</v>
      </c>
      <c r="AP187" s="16">
        <f t="shared" si="175"/>
        <v>-6.1529100999999997</v>
      </c>
    </row>
    <row r="188" spans="1:42">
      <c r="A188" s="4"/>
      <c r="B188" s="4"/>
      <c r="C188" s="4"/>
      <c r="D188" s="4"/>
      <c r="E188" s="4"/>
      <c r="F188" s="4"/>
      <c r="G188" s="4"/>
      <c r="I188" s="17" t="s">
        <v>85</v>
      </c>
      <c r="J188" s="17" t="s">
        <v>82</v>
      </c>
      <c r="K188" s="19">
        <v>28</v>
      </c>
      <c r="L188" s="20">
        <f t="shared" si="159"/>
        <v>1.9036266209193622E-3</v>
      </c>
      <c r="M188" s="20">
        <f t="shared" si="160"/>
        <v>2.7059241845080605E-3</v>
      </c>
      <c r="N188" s="20">
        <f t="shared" si="161"/>
        <v>2.7617197990940727E-3</v>
      </c>
      <c r="O188" s="20">
        <f t="shared" si="162"/>
        <v>3.1437717750225783E-3</v>
      </c>
      <c r="P188" s="20">
        <f t="shared" si="163"/>
        <v>2.5515423935199223E-3</v>
      </c>
      <c r="Q188" s="20">
        <f t="shared" si="164"/>
        <v>2.1529268080003471E-3</v>
      </c>
      <c r="R188" s="20">
        <f t="shared" si="165"/>
        <v>2.2073749155727281E-3</v>
      </c>
      <c r="S188" s="20">
        <f t="shared" si="166"/>
        <v>4.6232169851101552E-3</v>
      </c>
      <c r="T188" s="20">
        <f t="shared" si="167"/>
        <v>3.2857310322465258E-3</v>
      </c>
      <c r="U188" s="20">
        <f t="shared" si="168"/>
        <v>3.615741180067601E-3</v>
      </c>
      <c r="V188" s="20">
        <f t="shared" si="169"/>
        <v>1.6594470437806771E-3</v>
      </c>
      <c r="W188" s="20">
        <f t="shared" si="170"/>
        <v>2.5909446189633927E-3</v>
      </c>
      <c r="X188" s="20">
        <f t="shared" si="171"/>
        <v>2.1250226889718963E-3</v>
      </c>
      <c r="AA188" s="6" t="s">
        <v>85</v>
      </c>
      <c r="AB188" s="6" t="s">
        <v>82</v>
      </c>
      <c r="AC188" s="8">
        <v>29</v>
      </c>
      <c r="AD188" s="7">
        <f t="shared" ref="AD188:AP188" si="176">AD28+$B$74</f>
        <v>-6.4467090000000002</v>
      </c>
      <c r="AE188" s="7">
        <f t="shared" si="176"/>
        <v>-6.0946250000000006</v>
      </c>
      <c r="AF188" s="7">
        <f t="shared" si="176"/>
        <v>-6.0741870000000002</v>
      </c>
      <c r="AG188" s="7">
        <f t="shared" si="176"/>
        <v>-5.9444262000000005</v>
      </c>
      <c r="AH188" s="7">
        <f t="shared" si="176"/>
        <v>-6.1534477000000001</v>
      </c>
      <c r="AI188" s="7">
        <f t="shared" si="176"/>
        <v>-6.3235169000000004</v>
      </c>
      <c r="AJ188" s="7">
        <f t="shared" si="176"/>
        <v>-6.2985139000000006</v>
      </c>
      <c r="AK188" s="7">
        <f t="shared" si="176"/>
        <v>-5.5580185000000011</v>
      </c>
      <c r="AL188" s="7">
        <f t="shared" si="176"/>
        <v>-5.9001893000000001</v>
      </c>
      <c r="AM188" s="7">
        <f t="shared" si="176"/>
        <v>-5.8043165000000005</v>
      </c>
      <c r="AN188" s="7">
        <f t="shared" si="176"/>
        <v>-6.5841075</v>
      </c>
      <c r="AO188" s="7">
        <f t="shared" si="176"/>
        <v>-6.1381035000000006</v>
      </c>
      <c r="AP188" s="16">
        <f t="shared" si="176"/>
        <v>-6.3365765999999999</v>
      </c>
    </row>
    <row r="189" spans="1:42">
      <c r="A189" s="4" t="s">
        <v>39</v>
      </c>
      <c r="B189" s="4">
        <v>0.48908689999999999</v>
      </c>
      <c r="C189" s="4">
        <v>0.1511854</v>
      </c>
      <c r="D189" s="4">
        <v>3.24</v>
      </c>
      <c r="E189" s="4">
        <v>1E-3</v>
      </c>
      <c r="F189" s="4">
        <v>0.192769</v>
      </c>
      <c r="G189" s="4">
        <v>0.78540480000000001</v>
      </c>
      <c r="I189" s="17" t="s">
        <v>85</v>
      </c>
      <c r="J189" s="17" t="s">
        <v>82</v>
      </c>
      <c r="K189" s="19">
        <v>29</v>
      </c>
      <c r="L189" s="20">
        <f t="shared" si="159"/>
        <v>1.5844762898485007E-3</v>
      </c>
      <c r="M189" s="20">
        <f t="shared" si="160"/>
        <v>2.2524169937374297E-3</v>
      </c>
      <c r="N189" s="20">
        <f t="shared" si="161"/>
        <v>2.2988721261357368E-3</v>
      </c>
      <c r="O189" s="20">
        <f t="shared" si="162"/>
        <v>2.6169782291688261E-3</v>
      </c>
      <c r="P189" s="20">
        <f t="shared" si="163"/>
        <v>2.1238817957893465E-3</v>
      </c>
      <c r="Q189" s="20">
        <f t="shared" si="164"/>
        <v>1.7920177798358601E-3</v>
      </c>
      <c r="R189" s="20">
        <f t="shared" si="165"/>
        <v>1.8373467824558671E-3</v>
      </c>
      <c r="S189" s="20">
        <f t="shared" si="166"/>
        <v>3.8489934208672484E-3</v>
      </c>
      <c r="T189" s="20">
        <f t="shared" si="167"/>
        <v>2.7351822671760574E-3</v>
      </c>
      <c r="U189" s="20">
        <f t="shared" si="168"/>
        <v>3.009979931663697E-3</v>
      </c>
      <c r="V189" s="20">
        <f t="shared" si="169"/>
        <v>1.381206090986904E-3</v>
      </c>
      <c r="W189" s="20">
        <f t="shared" si="170"/>
        <v>2.156686986530822E-3</v>
      </c>
      <c r="X189" s="20">
        <f t="shared" si="171"/>
        <v>1.7687872725147262E-3</v>
      </c>
      <c r="AA189" s="6" t="s">
        <v>85</v>
      </c>
      <c r="AB189" s="7" t="s">
        <v>82</v>
      </c>
      <c r="AC189" s="8">
        <v>30</v>
      </c>
      <c r="AD189" s="7">
        <f t="shared" ref="AD189:AP189" si="177">AD29+$B$74</f>
        <v>-6.3142094000000002</v>
      </c>
      <c r="AE189" s="7">
        <f t="shared" si="177"/>
        <v>-5.9621254000000006</v>
      </c>
      <c r="AF189" s="7">
        <f t="shared" si="177"/>
        <v>-5.9416874000000002</v>
      </c>
      <c r="AG189" s="7">
        <f t="shared" si="177"/>
        <v>-5.8119266000000005</v>
      </c>
      <c r="AH189" s="7">
        <f t="shared" si="177"/>
        <v>-6.0209481</v>
      </c>
      <c r="AI189" s="7">
        <f t="shared" si="177"/>
        <v>-6.1910173000000004</v>
      </c>
      <c r="AJ189" s="7">
        <f t="shared" si="177"/>
        <v>-6.1660143000000005</v>
      </c>
      <c r="AK189" s="7">
        <f t="shared" si="177"/>
        <v>-5.4255189000000001</v>
      </c>
      <c r="AL189" s="7">
        <f t="shared" si="177"/>
        <v>-5.7676897</v>
      </c>
      <c r="AM189" s="7">
        <f t="shared" si="177"/>
        <v>-5.6718169000000005</v>
      </c>
      <c r="AN189" s="7">
        <f t="shared" si="177"/>
        <v>-6.4516079</v>
      </c>
      <c r="AO189" s="7">
        <f t="shared" si="177"/>
        <v>-6.0056039000000006</v>
      </c>
      <c r="AP189" s="16">
        <f t="shared" si="177"/>
        <v>-6.2040769999999998</v>
      </c>
    </row>
    <row r="190" spans="1:42">
      <c r="A190" s="4" t="s">
        <v>40</v>
      </c>
      <c r="B190" s="4">
        <v>0.49748189999999998</v>
      </c>
      <c r="C190" s="4">
        <v>0.14632229999999999</v>
      </c>
      <c r="D190" s="4">
        <v>3.4</v>
      </c>
      <c r="E190" s="4">
        <v>1E-3</v>
      </c>
      <c r="F190" s="4">
        <v>0.21069550000000001</v>
      </c>
      <c r="G190" s="4">
        <v>0.78426830000000003</v>
      </c>
      <c r="I190" s="17" t="s">
        <v>85</v>
      </c>
      <c r="J190" s="18" t="s">
        <v>82</v>
      </c>
      <c r="K190" s="19">
        <v>30</v>
      </c>
      <c r="L190" s="20">
        <f t="shared" si="159"/>
        <v>1.8087597018905852E-3</v>
      </c>
      <c r="M190" s="20">
        <f t="shared" si="160"/>
        <v>2.5711262703555452E-3</v>
      </c>
      <c r="N190" s="20">
        <f t="shared" si="161"/>
        <v>2.6241460243245055E-3</v>
      </c>
      <c r="O190" s="20">
        <f t="shared" si="162"/>
        <v>2.9871946709471224E-3</v>
      </c>
      <c r="P190" s="20">
        <f t="shared" si="163"/>
        <v>2.4244258201601095E-3</v>
      </c>
      <c r="Q190" s="20">
        <f t="shared" si="164"/>
        <v>2.0456487579617773E-3</v>
      </c>
      <c r="R190" s="20">
        <f t="shared" si="165"/>
        <v>2.0973866185504757E-3</v>
      </c>
      <c r="S190" s="20">
        <f t="shared" si="166"/>
        <v>4.3931170807357672E-3</v>
      </c>
      <c r="T190" s="20">
        <f t="shared" si="167"/>
        <v>3.1220946087724276E-3</v>
      </c>
      <c r="U190" s="20">
        <f t="shared" si="168"/>
        <v>3.4356977626148538E-3</v>
      </c>
      <c r="V190" s="20">
        <f t="shared" si="169"/>
        <v>1.5767391823362635E-3</v>
      </c>
      <c r="W190" s="20">
        <f t="shared" si="170"/>
        <v>2.4618674616894219E-3</v>
      </c>
      <c r="X190" s="20">
        <f t="shared" si="171"/>
        <v>2.0191336681735467E-3</v>
      </c>
      <c r="Z190" s="11"/>
      <c r="AA190" s="6" t="s">
        <v>85</v>
      </c>
      <c r="AB190" s="7" t="s">
        <v>82</v>
      </c>
      <c r="AC190" s="8">
        <v>31</v>
      </c>
      <c r="AD190" s="7">
        <f t="shared" ref="AD190:AP190" si="178">AD30+$B$74</f>
        <v>-6.4113952000000003</v>
      </c>
      <c r="AE190" s="7">
        <f t="shared" si="178"/>
        <v>-6.0593112000000007</v>
      </c>
      <c r="AF190" s="7">
        <f t="shared" si="178"/>
        <v>-6.0388732000000003</v>
      </c>
      <c r="AG190" s="7">
        <f t="shared" si="178"/>
        <v>-5.9091124000000006</v>
      </c>
      <c r="AH190" s="7">
        <f t="shared" si="178"/>
        <v>-6.1181339000000001</v>
      </c>
      <c r="AI190" s="7">
        <f t="shared" si="178"/>
        <v>-6.2882031000000005</v>
      </c>
      <c r="AJ190" s="7">
        <f t="shared" si="178"/>
        <v>-6.2632001000000006</v>
      </c>
      <c r="AK190" s="7">
        <f t="shared" si="178"/>
        <v>-5.5227047000000002</v>
      </c>
      <c r="AL190" s="7">
        <f t="shared" si="178"/>
        <v>-5.8648755000000001</v>
      </c>
      <c r="AM190" s="7">
        <f t="shared" si="178"/>
        <v>-5.7690027000000006</v>
      </c>
      <c r="AN190" s="7">
        <f t="shared" si="178"/>
        <v>-6.5487937000000001</v>
      </c>
      <c r="AO190" s="7">
        <f t="shared" si="178"/>
        <v>-6.1027897000000006</v>
      </c>
      <c r="AP190" s="16">
        <f t="shared" si="178"/>
        <v>-6.3012627999999999</v>
      </c>
    </row>
    <row r="191" spans="1:42">
      <c r="A191" s="4" t="s">
        <v>41</v>
      </c>
      <c r="B191" s="4">
        <v>0.72713320000000004</v>
      </c>
      <c r="C191" s="4">
        <v>0.1420198</v>
      </c>
      <c r="D191" s="4">
        <v>5.12</v>
      </c>
      <c r="E191" s="4">
        <v>0</v>
      </c>
      <c r="F191" s="4">
        <v>0.4487796</v>
      </c>
      <c r="G191" s="4">
        <v>1.005487</v>
      </c>
      <c r="I191" s="17" t="s">
        <v>85</v>
      </c>
      <c r="J191" s="18" t="s">
        <v>82</v>
      </c>
      <c r="K191" s="19">
        <v>31</v>
      </c>
      <c r="L191" s="20">
        <f t="shared" si="159"/>
        <v>1.6413831575728475E-3</v>
      </c>
      <c r="M191" s="20">
        <f t="shared" si="160"/>
        <v>2.3332851485798893E-3</v>
      </c>
      <c r="N191" s="20">
        <f t="shared" si="161"/>
        <v>2.3814061668056652E-3</v>
      </c>
      <c r="O191" s="20">
        <f t="shared" si="162"/>
        <v>2.7109174337870833E-3</v>
      </c>
      <c r="P191" s="20">
        <f t="shared" si="163"/>
        <v>2.2001402474339832E-3</v>
      </c>
      <c r="Q191" s="20">
        <f t="shared" si="164"/>
        <v>1.8563716366352602E-3</v>
      </c>
      <c r="R191" s="20">
        <f t="shared" si="165"/>
        <v>1.9033269183100446E-3</v>
      </c>
      <c r="S191" s="20">
        <f t="shared" si="166"/>
        <v>3.9870690303375114E-3</v>
      </c>
      <c r="T191" s="20">
        <f t="shared" si="167"/>
        <v>2.8333585229002095E-3</v>
      </c>
      <c r="U191" s="20">
        <f t="shared" si="168"/>
        <v>3.1180043685735733E-3</v>
      </c>
      <c r="V191" s="20">
        <f t="shared" si="169"/>
        <v>1.4308176797006005E-3</v>
      </c>
      <c r="W191" s="20">
        <f t="shared" si="170"/>
        <v>2.2341220006501391E-3</v>
      </c>
      <c r="X191" s="20">
        <f t="shared" si="171"/>
        <v>1.8323076534630556E-3</v>
      </c>
      <c r="Z191" s="11"/>
      <c r="AA191" s="6" t="s">
        <v>85</v>
      </c>
      <c r="AB191" s="7" t="s">
        <v>82</v>
      </c>
      <c r="AC191" s="8">
        <v>32</v>
      </c>
      <c r="AD191" s="7">
        <f t="shared" ref="AD191:AP191" si="179">AD31+$B$74</f>
        <v>-6.8634684999999998</v>
      </c>
      <c r="AE191" s="7">
        <f t="shared" si="179"/>
        <v>-6.5113845000000001</v>
      </c>
      <c r="AF191" s="7">
        <f t="shared" si="179"/>
        <v>-6.4909464999999997</v>
      </c>
      <c r="AG191" s="7">
        <f t="shared" si="179"/>
        <v>-6.3611857000000001</v>
      </c>
      <c r="AH191" s="7">
        <f t="shared" si="179"/>
        <v>-6.5702071999999996</v>
      </c>
      <c r="AI191" s="7">
        <f t="shared" si="179"/>
        <v>-6.7402763999999999</v>
      </c>
      <c r="AJ191" s="7">
        <f t="shared" si="179"/>
        <v>-6.7152734000000001</v>
      </c>
      <c r="AK191" s="7">
        <f t="shared" si="179"/>
        <v>-5.9747780000000006</v>
      </c>
      <c r="AL191" s="7">
        <f t="shared" si="179"/>
        <v>-6.3169487999999996</v>
      </c>
      <c r="AM191" s="7">
        <f t="shared" si="179"/>
        <v>-6.2210760000000001</v>
      </c>
      <c r="AN191" s="7">
        <f t="shared" si="179"/>
        <v>-7.0008669999999995</v>
      </c>
      <c r="AO191" s="7">
        <f t="shared" si="179"/>
        <v>-6.5548630000000001</v>
      </c>
      <c r="AP191" s="16">
        <f t="shared" si="179"/>
        <v>-6.7533360999999994</v>
      </c>
    </row>
    <row r="192" spans="1:42">
      <c r="A192" s="4" t="s">
        <v>42</v>
      </c>
      <c r="B192" s="4">
        <v>0.82739180000000001</v>
      </c>
      <c r="C192" s="4">
        <v>0.14050480000000001</v>
      </c>
      <c r="D192" s="4">
        <v>5.89</v>
      </c>
      <c r="E192" s="4">
        <v>0</v>
      </c>
      <c r="F192" s="4">
        <v>0.55200749999999998</v>
      </c>
      <c r="G192" s="4">
        <v>1.102776</v>
      </c>
      <c r="I192" s="17" t="s">
        <v>85</v>
      </c>
      <c r="J192" s="18" t="s">
        <v>82</v>
      </c>
      <c r="K192" s="19">
        <v>32</v>
      </c>
      <c r="L192" s="20">
        <f t="shared" si="159"/>
        <v>1.0447361499280091E-3</v>
      </c>
      <c r="M192" s="20">
        <f t="shared" si="160"/>
        <v>1.4853167195895487E-3</v>
      </c>
      <c r="N192" s="20">
        <f t="shared" si="161"/>
        <v>1.5159627290546869E-3</v>
      </c>
      <c r="O192" s="20">
        <f t="shared" si="162"/>
        <v>1.7258273198490545E-3</v>
      </c>
      <c r="P192" s="20">
        <f t="shared" si="163"/>
        <v>1.4005257955405173E-3</v>
      </c>
      <c r="Q192" s="20">
        <f t="shared" si="164"/>
        <v>1.1816219278717732E-3</v>
      </c>
      <c r="R192" s="20">
        <f t="shared" si="165"/>
        <v>1.2115203489800289E-3</v>
      </c>
      <c r="S192" s="20">
        <f t="shared" si="166"/>
        <v>2.5388407774461787E-3</v>
      </c>
      <c r="T192" s="20">
        <f t="shared" si="167"/>
        <v>1.8038160261966334E-3</v>
      </c>
      <c r="U192" s="20">
        <f t="shared" si="168"/>
        <v>1.9851342570697942E-3</v>
      </c>
      <c r="V192" s="20">
        <f t="shared" si="169"/>
        <v>9.1067691439168283E-4</v>
      </c>
      <c r="W192" s="20">
        <f t="shared" si="170"/>
        <v>1.4221660712723657E-3</v>
      </c>
      <c r="X192" s="20">
        <f t="shared" si="171"/>
        <v>1.1662995659114665E-3</v>
      </c>
      <c r="Z192" s="11"/>
      <c r="AA192" s="6" t="s">
        <v>85</v>
      </c>
      <c r="AB192" s="7" t="s">
        <v>82</v>
      </c>
      <c r="AC192" s="8">
        <v>33</v>
      </c>
      <c r="AD192" s="7">
        <f t="shared" ref="AD192:AP192" si="180">AD32+$B$74</f>
        <v>-7.0146725999999999</v>
      </c>
      <c r="AE192" s="7">
        <f t="shared" si="180"/>
        <v>-6.6625886000000003</v>
      </c>
      <c r="AF192" s="7">
        <f t="shared" si="180"/>
        <v>-6.6421505999999999</v>
      </c>
      <c r="AG192" s="7">
        <f t="shared" si="180"/>
        <v>-6.5123898000000002</v>
      </c>
      <c r="AH192" s="7">
        <f t="shared" si="180"/>
        <v>-6.7214112999999998</v>
      </c>
      <c r="AI192" s="7">
        <f t="shared" si="180"/>
        <v>-6.8914805000000001</v>
      </c>
      <c r="AJ192" s="7">
        <f t="shared" si="180"/>
        <v>-6.8664775000000002</v>
      </c>
      <c r="AK192" s="7">
        <f t="shared" si="180"/>
        <v>-6.1259820999999999</v>
      </c>
      <c r="AL192" s="7">
        <f t="shared" si="180"/>
        <v>-6.4681528999999998</v>
      </c>
      <c r="AM192" s="7">
        <f t="shared" si="180"/>
        <v>-6.3722801000000002</v>
      </c>
      <c r="AN192" s="7">
        <f t="shared" si="180"/>
        <v>-7.1520710999999997</v>
      </c>
      <c r="AO192" s="7">
        <f t="shared" si="180"/>
        <v>-6.7060671000000003</v>
      </c>
      <c r="AP192" s="16">
        <f t="shared" si="180"/>
        <v>-6.9045401999999996</v>
      </c>
    </row>
    <row r="193" spans="1:42">
      <c r="A193" s="4" t="s">
        <v>43</v>
      </c>
      <c r="B193" s="4">
        <v>0.81982860000000002</v>
      </c>
      <c r="C193" s="4">
        <v>0.1408257</v>
      </c>
      <c r="D193" s="4">
        <v>5.82</v>
      </c>
      <c r="E193" s="4">
        <v>0</v>
      </c>
      <c r="F193" s="4">
        <v>0.5438153</v>
      </c>
      <c r="G193" s="4">
        <v>1.095842</v>
      </c>
      <c r="I193" s="17" t="s">
        <v>85</v>
      </c>
      <c r="J193" s="18" t="s">
        <v>82</v>
      </c>
      <c r="K193" s="19">
        <v>33</v>
      </c>
      <c r="L193" s="20">
        <f t="shared" si="159"/>
        <v>8.9819646600559834E-4</v>
      </c>
      <c r="M193" s="20">
        <f t="shared" si="160"/>
        <v>1.2770185481875884E-3</v>
      </c>
      <c r="N193" s="20">
        <f t="shared" si="161"/>
        <v>1.303369616113446E-3</v>
      </c>
      <c r="O193" s="20">
        <f t="shared" si="162"/>
        <v>1.4838253877026541E-3</v>
      </c>
      <c r="P193" s="20">
        <f t="shared" si="163"/>
        <v>1.2041113944005041E-3</v>
      </c>
      <c r="Q193" s="20">
        <f t="shared" si="164"/>
        <v>1.0158917417767449E-3</v>
      </c>
      <c r="R193" s="20">
        <f t="shared" si="165"/>
        <v>1.0415988978375004E-3</v>
      </c>
      <c r="S193" s="20">
        <f t="shared" si="166"/>
        <v>2.1829594470828472E-3</v>
      </c>
      <c r="T193" s="20">
        <f t="shared" si="167"/>
        <v>1.5508867054745364E-3</v>
      </c>
      <c r="U193" s="20">
        <f t="shared" si="168"/>
        <v>1.7068023623613598E-3</v>
      </c>
      <c r="V193" s="20">
        <f t="shared" si="169"/>
        <v>7.8293365890971952E-4</v>
      </c>
      <c r="W193" s="20">
        <f t="shared" si="170"/>
        <v>1.2227186208972059E-3</v>
      </c>
      <c r="X193" s="20">
        <f t="shared" si="171"/>
        <v>1.0027173637649339E-3</v>
      </c>
      <c r="Z193" s="11"/>
      <c r="AA193" s="6" t="s">
        <v>85</v>
      </c>
      <c r="AB193" s="7" t="s">
        <v>82</v>
      </c>
      <c r="AC193" s="8">
        <v>34</v>
      </c>
      <c r="AD193" s="7">
        <f t="shared" ref="AD193:AP193" si="181">AD33+$B$74</f>
        <v>-7.2041382</v>
      </c>
      <c r="AE193" s="7">
        <f t="shared" si="181"/>
        <v>-6.8520542000000004</v>
      </c>
      <c r="AF193" s="7">
        <f t="shared" si="181"/>
        <v>-6.8316162</v>
      </c>
      <c r="AG193" s="7">
        <f t="shared" si="181"/>
        <v>-6.7018554000000004</v>
      </c>
      <c r="AH193" s="7">
        <f t="shared" si="181"/>
        <v>-6.9108768999999999</v>
      </c>
      <c r="AI193" s="7">
        <f t="shared" si="181"/>
        <v>-7.0809461000000002</v>
      </c>
      <c r="AJ193" s="7">
        <f t="shared" si="181"/>
        <v>-7.0559431000000004</v>
      </c>
      <c r="AK193" s="7">
        <f t="shared" si="181"/>
        <v>-6.3154477</v>
      </c>
      <c r="AL193" s="7">
        <f t="shared" si="181"/>
        <v>-6.6576184999999999</v>
      </c>
      <c r="AM193" s="7">
        <f t="shared" si="181"/>
        <v>-6.5617457000000003</v>
      </c>
      <c r="AN193" s="7">
        <f t="shared" si="181"/>
        <v>-7.3415366999999998</v>
      </c>
      <c r="AO193" s="7">
        <f t="shared" si="181"/>
        <v>-6.8955327000000004</v>
      </c>
      <c r="AP193" s="16">
        <f t="shared" si="181"/>
        <v>-7.0940057999999997</v>
      </c>
    </row>
    <row r="194" spans="1:42">
      <c r="A194" s="4" t="s">
        <v>44</v>
      </c>
      <c r="B194" s="4">
        <v>0.75209619999999999</v>
      </c>
      <c r="C194" s="4">
        <v>0.14396010000000001</v>
      </c>
      <c r="D194" s="4">
        <v>5.22</v>
      </c>
      <c r="E194" s="4">
        <v>0</v>
      </c>
      <c r="F194" s="4">
        <v>0.46993960000000001</v>
      </c>
      <c r="G194" s="4">
        <v>1.0342530000000001</v>
      </c>
      <c r="I194" s="17" t="s">
        <v>85</v>
      </c>
      <c r="J194" s="18" t="s">
        <v>82</v>
      </c>
      <c r="K194" s="19">
        <v>34</v>
      </c>
      <c r="L194" s="20">
        <f t="shared" si="159"/>
        <v>7.4322640951926425E-4</v>
      </c>
      <c r="M194" s="20">
        <f t="shared" si="160"/>
        <v>1.0567230642693148E-3</v>
      </c>
      <c r="N194" s="20">
        <f t="shared" si="161"/>
        <v>1.0785308220896612E-3</v>
      </c>
      <c r="O194" s="20">
        <f t="shared" si="162"/>
        <v>1.2278760377148819E-3</v>
      </c>
      <c r="P194" s="20">
        <f t="shared" si="163"/>
        <v>9.9638668805156704E-4</v>
      </c>
      <c r="Q194" s="20">
        <f t="shared" si="164"/>
        <v>8.4062370029411076E-4</v>
      </c>
      <c r="R194" s="20">
        <f t="shared" si="165"/>
        <v>8.618976069850251E-4</v>
      </c>
      <c r="S194" s="20">
        <f t="shared" si="166"/>
        <v>1.8065233215877499E-3</v>
      </c>
      <c r="T194" s="20">
        <f t="shared" si="167"/>
        <v>1.2833771754893737E-3</v>
      </c>
      <c r="U194" s="20">
        <f t="shared" si="168"/>
        <v>1.4124182224460439E-3</v>
      </c>
      <c r="V194" s="20">
        <f t="shared" si="169"/>
        <v>6.4784399472038077E-4</v>
      </c>
      <c r="W194" s="20">
        <f t="shared" si="170"/>
        <v>1.0117855522828317E-3</v>
      </c>
      <c r="X194" s="20">
        <f t="shared" si="171"/>
        <v>8.297213061033722E-4</v>
      </c>
      <c r="Z194" s="11"/>
      <c r="AA194" s="6" t="s">
        <v>85</v>
      </c>
      <c r="AB194" s="7" t="s">
        <v>82</v>
      </c>
      <c r="AC194" s="8">
        <v>35</v>
      </c>
      <c r="AD194" s="7">
        <f t="shared" ref="AD194:AP194" si="182">AD34+$B$74</f>
        <v>-8.3449331000000004</v>
      </c>
      <c r="AE194" s="7">
        <f t="shared" si="182"/>
        <v>-7.9928491000000008</v>
      </c>
      <c r="AF194" s="7">
        <f t="shared" si="182"/>
        <v>-7.9724111000000004</v>
      </c>
      <c r="AG194" s="7">
        <f t="shared" si="182"/>
        <v>-7.8426503000000007</v>
      </c>
      <c r="AH194" s="7">
        <f t="shared" si="182"/>
        <v>-8.0516717999999994</v>
      </c>
      <c r="AI194" s="7">
        <f t="shared" si="182"/>
        <v>-8.2217409999999997</v>
      </c>
      <c r="AJ194" s="7">
        <f t="shared" si="182"/>
        <v>-8.1967379999999999</v>
      </c>
      <c r="AK194" s="7">
        <f t="shared" si="182"/>
        <v>-7.4562426000000013</v>
      </c>
      <c r="AL194" s="7">
        <f t="shared" si="182"/>
        <v>-7.7984134000000003</v>
      </c>
      <c r="AM194" s="7">
        <f t="shared" si="182"/>
        <v>-7.7025406000000007</v>
      </c>
      <c r="AN194" s="7">
        <f t="shared" si="182"/>
        <v>-8.4823316000000002</v>
      </c>
      <c r="AO194" s="7">
        <f t="shared" si="182"/>
        <v>-8.0363275999999999</v>
      </c>
      <c r="AP194" s="16">
        <f t="shared" si="182"/>
        <v>-8.2348006999999992</v>
      </c>
    </row>
    <row r="195" spans="1:42">
      <c r="A195" s="4" t="s">
        <v>45</v>
      </c>
      <c r="B195" s="4">
        <v>0.89937800000000001</v>
      </c>
      <c r="C195" s="4">
        <v>0.1411433</v>
      </c>
      <c r="D195" s="4">
        <v>6.37</v>
      </c>
      <c r="E195" s="4">
        <v>0</v>
      </c>
      <c r="F195" s="4">
        <v>0.62274229999999997</v>
      </c>
      <c r="G195" s="4">
        <v>1.1760139999999999</v>
      </c>
      <c r="I195" s="17" t="s">
        <v>85</v>
      </c>
      <c r="J195" s="18" t="s">
        <v>82</v>
      </c>
      <c r="K195" s="19">
        <v>35</v>
      </c>
      <c r="L195" s="20">
        <f t="shared" si="159"/>
        <v>2.3756913385826887E-4</v>
      </c>
      <c r="M195" s="20">
        <f t="shared" si="160"/>
        <v>3.3781301984855071E-4</v>
      </c>
      <c r="N195" s="20">
        <f t="shared" si="161"/>
        <v>3.4478707737360757E-4</v>
      </c>
      <c r="O195" s="20">
        <f t="shared" si="162"/>
        <v>3.9255002311637841E-4</v>
      </c>
      <c r="P195" s="20">
        <f t="shared" si="163"/>
        <v>3.1851816127442638E-4</v>
      </c>
      <c r="Q195" s="20">
        <f t="shared" si="164"/>
        <v>2.6871066330306359E-4</v>
      </c>
      <c r="R195" s="20">
        <f t="shared" si="165"/>
        <v>2.7551299556177749E-4</v>
      </c>
      <c r="S195" s="20">
        <f t="shared" si="166"/>
        <v>5.7765633510153784E-4</v>
      </c>
      <c r="T195" s="20">
        <f t="shared" si="167"/>
        <v>4.1030139535225708E-4</v>
      </c>
      <c r="U195" s="20">
        <f t="shared" si="168"/>
        <v>4.5157621444110319E-4</v>
      </c>
      <c r="V195" s="20">
        <f t="shared" si="169"/>
        <v>2.0707383474586648E-4</v>
      </c>
      <c r="W195" s="20">
        <f t="shared" si="170"/>
        <v>3.2344246043121666E-4</v>
      </c>
      <c r="X195" s="20">
        <f t="shared" si="171"/>
        <v>2.6522466060710775E-4</v>
      </c>
      <c r="Z195" s="11"/>
      <c r="AA195" s="6" t="s">
        <v>85</v>
      </c>
      <c r="AB195" s="7" t="s">
        <v>82</v>
      </c>
      <c r="AC195" s="8">
        <v>36</v>
      </c>
      <c r="AD195" s="7">
        <f t="shared" ref="AD195:AP195" si="183">AD35+$B$74</f>
        <v>-6.5594726000000003</v>
      </c>
      <c r="AE195" s="7">
        <f t="shared" si="183"/>
        <v>-6.2073886000000007</v>
      </c>
      <c r="AF195" s="7">
        <f t="shared" si="183"/>
        <v>-6.1869506000000003</v>
      </c>
      <c r="AG195" s="7">
        <f t="shared" si="183"/>
        <v>-6.0571898000000006</v>
      </c>
      <c r="AH195" s="7">
        <f t="shared" si="183"/>
        <v>-6.2662113000000002</v>
      </c>
      <c r="AI195" s="7">
        <f t="shared" si="183"/>
        <v>-6.4362805000000005</v>
      </c>
      <c r="AJ195" s="7">
        <f t="shared" si="183"/>
        <v>-6.4112775000000006</v>
      </c>
      <c r="AK195" s="7">
        <f t="shared" si="183"/>
        <v>-5.6707821000000003</v>
      </c>
      <c r="AL195" s="7">
        <f t="shared" si="183"/>
        <v>-6.0129529000000002</v>
      </c>
      <c r="AM195" s="7">
        <f t="shared" si="183"/>
        <v>-5.9170801000000006</v>
      </c>
      <c r="AN195" s="7">
        <f t="shared" si="183"/>
        <v>-6.6968711000000001</v>
      </c>
      <c r="AO195" s="7">
        <f t="shared" si="183"/>
        <v>-6.2508671000000007</v>
      </c>
      <c r="AP195" s="16">
        <f t="shared" si="183"/>
        <v>-6.4493402</v>
      </c>
    </row>
    <row r="196" spans="1:42">
      <c r="A196" s="4" t="s">
        <v>46</v>
      </c>
      <c r="B196" s="4">
        <v>0.68435040000000003</v>
      </c>
      <c r="C196" s="4">
        <v>0.14269090000000001</v>
      </c>
      <c r="D196" s="4">
        <v>4.8</v>
      </c>
      <c r="E196" s="4">
        <v>0</v>
      </c>
      <c r="F196" s="4">
        <v>0.40468140000000002</v>
      </c>
      <c r="G196" s="4">
        <v>0.96401950000000003</v>
      </c>
      <c r="I196" s="17" t="s">
        <v>85</v>
      </c>
      <c r="J196" s="18" t="s">
        <v>82</v>
      </c>
      <c r="K196" s="19">
        <v>36</v>
      </c>
      <c r="L196" s="20">
        <f t="shared" si="159"/>
        <v>1.4156301680436668E-3</v>
      </c>
      <c r="M196" s="20">
        <f t="shared" si="160"/>
        <v>2.0124648771147596E-3</v>
      </c>
      <c r="N196" s="20">
        <f t="shared" si="161"/>
        <v>2.0539761811347828E-3</v>
      </c>
      <c r="O196" s="20">
        <f t="shared" si="162"/>
        <v>2.338234445127086E-3</v>
      </c>
      <c r="P196" s="20">
        <f t="shared" si="163"/>
        <v>1.8976096669473146E-3</v>
      </c>
      <c r="Q196" s="20">
        <f t="shared" si="164"/>
        <v>1.6010731698900518E-3</v>
      </c>
      <c r="R196" s="20">
        <f t="shared" si="165"/>
        <v>1.641576201248944E-3</v>
      </c>
      <c r="S196" s="20">
        <f t="shared" si="166"/>
        <v>3.4392487529124813E-3</v>
      </c>
      <c r="T196" s="20">
        <f t="shared" si="167"/>
        <v>2.4438635236606306E-3</v>
      </c>
      <c r="U196" s="20">
        <f t="shared" si="168"/>
        <v>2.6894323832763402E-3</v>
      </c>
      <c r="V196" s="20">
        <f t="shared" si="169"/>
        <v>1.234007633835222E-3</v>
      </c>
      <c r="W196" s="20">
        <f t="shared" si="170"/>
        <v>1.9269232553088085E-3</v>
      </c>
      <c r="X196" s="20">
        <f t="shared" si="171"/>
        <v>1.5803159840234815E-3</v>
      </c>
      <c r="Z196" s="11"/>
      <c r="AA196" s="6" t="s">
        <v>85</v>
      </c>
      <c r="AB196" s="7" t="s">
        <v>82</v>
      </c>
      <c r="AC196" s="8">
        <v>37</v>
      </c>
      <c r="AD196" s="7">
        <f t="shared" ref="AD196:AP196" si="184">AD36+$B$74</f>
        <v>-7.1978065000000004</v>
      </c>
      <c r="AE196" s="7">
        <f t="shared" si="184"/>
        <v>-6.8457225000000008</v>
      </c>
      <c r="AF196" s="7">
        <f t="shared" si="184"/>
        <v>-6.8252845000000004</v>
      </c>
      <c r="AG196" s="7">
        <f t="shared" si="184"/>
        <v>-6.6955237000000007</v>
      </c>
      <c r="AH196" s="7">
        <f t="shared" si="184"/>
        <v>-6.9045452000000003</v>
      </c>
      <c r="AI196" s="7">
        <f t="shared" si="184"/>
        <v>-7.0746144000000006</v>
      </c>
      <c r="AJ196" s="7">
        <f t="shared" si="184"/>
        <v>-7.0496114000000007</v>
      </c>
      <c r="AK196" s="7">
        <f t="shared" si="184"/>
        <v>-6.3091160000000013</v>
      </c>
      <c r="AL196" s="7">
        <f t="shared" si="184"/>
        <v>-6.6512868000000003</v>
      </c>
      <c r="AM196" s="7">
        <f t="shared" si="184"/>
        <v>-6.5554140000000007</v>
      </c>
      <c r="AN196" s="7">
        <f t="shared" si="184"/>
        <v>-7.3352050000000002</v>
      </c>
      <c r="AO196" s="7">
        <f t="shared" si="184"/>
        <v>-6.8892010000000008</v>
      </c>
      <c r="AP196" s="16">
        <f t="shared" si="184"/>
        <v>-7.0876741000000001</v>
      </c>
    </row>
    <row r="197" spans="1:42">
      <c r="A197" s="4" t="s">
        <v>47</v>
      </c>
      <c r="B197" s="4">
        <v>0.64401280000000005</v>
      </c>
      <c r="C197" s="4">
        <v>0.1450825</v>
      </c>
      <c r="D197" s="4">
        <v>4.4400000000000004</v>
      </c>
      <c r="E197" s="4">
        <v>0</v>
      </c>
      <c r="F197" s="4">
        <v>0.35965639999999999</v>
      </c>
      <c r="G197" s="4">
        <v>0.92836920000000001</v>
      </c>
      <c r="I197" s="17" t="s">
        <v>85</v>
      </c>
      <c r="J197" s="18" t="s">
        <v>82</v>
      </c>
      <c r="K197" s="19">
        <v>37</v>
      </c>
      <c r="L197" s="20">
        <f t="shared" si="159"/>
        <v>7.4794546078314024E-4</v>
      </c>
      <c r="M197" s="20">
        <f t="shared" si="160"/>
        <v>1.0634315770527447E-3</v>
      </c>
      <c r="N197" s="20">
        <f t="shared" si="161"/>
        <v>1.0853777043737362E-3</v>
      </c>
      <c r="O197" s="20">
        <f t="shared" si="162"/>
        <v>1.2356704288414206E-3</v>
      </c>
      <c r="P197" s="20">
        <f t="shared" si="163"/>
        <v>1.0027123527034257E-3</v>
      </c>
      <c r="Q197" s="20">
        <f t="shared" si="164"/>
        <v>8.4596090562451731E-4</v>
      </c>
      <c r="R197" s="20">
        <f t="shared" si="165"/>
        <v>8.6736982394255307E-4</v>
      </c>
      <c r="S197" s="20">
        <f t="shared" si="166"/>
        <v>1.8179875499064419E-3</v>
      </c>
      <c r="T197" s="20">
        <f t="shared" si="167"/>
        <v>1.2915236528774896E-3</v>
      </c>
      <c r="U197" s="20">
        <f t="shared" si="168"/>
        <v>1.421383230103357E-3</v>
      </c>
      <c r="V197" s="20">
        <f t="shared" si="169"/>
        <v>6.5195762106220437E-4</v>
      </c>
      <c r="W197" s="20">
        <f t="shared" si="170"/>
        <v>1.018208928465829E-3</v>
      </c>
      <c r="X197" s="20">
        <f t="shared" si="171"/>
        <v>8.3498931991996331E-4</v>
      </c>
      <c r="Z197" s="11"/>
      <c r="AA197" s="6" t="s">
        <v>85</v>
      </c>
      <c r="AB197" s="7" t="s">
        <v>82</v>
      </c>
      <c r="AC197" s="8">
        <v>38</v>
      </c>
      <c r="AD197" s="7">
        <f t="shared" ref="AD197:AP197" si="185">AD37+$B$74</f>
        <v>-6.9648281000000001</v>
      </c>
      <c r="AE197" s="7">
        <f t="shared" si="185"/>
        <v>-6.6127441000000005</v>
      </c>
      <c r="AF197" s="7">
        <f t="shared" si="185"/>
        <v>-6.5923061000000001</v>
      </c>
      <c r="AG197" s="7">
        <f t="shared" si="185"/>
        <v>-6.4625453000000004</v>
      </c>
      <c r="AH197" s="7">
        <f t="shared" si="185"/>
        <v>-6.6715667999999999</v>
      </c>
      <c r="AI197" s="7">
        <f t="shared" si="185"/>
        <v>-6.8416360000000003</v>
      </c>
      <c r="AJ197" s="7">
        <f t="shared" si="185"/>
        <v>-6.8166330000000004</v>
      </c>
      <c r="AK197" s="7">
        <f t="shared" si="185"/>
        <v>-6.0761376000000009</v>
      </c>
      <c r="AL197" s="7">
        <f t="shared" si="185"/>
        <v>-6.4183083999999999</v>
      </c>
      <c r="AM197" s="7">
        <f t="shared" si="185"/>
        <v>-6.3224356000000004</v>
      </c>
      <c r="AN197" s="7">
        <f t="shared" si="185"/>
        <v>-7.1022265999999998</v>
      </c>
      <c r="AO197" s="7">
        <f t="shared" si="185"/>
        <v>-6.6562226000000004</v>
      </c>
      <c r="AP197" s="16">
        <f t="shared" si="185"/>
        <v>-6.8546956999999997</v>
      </c>
    </row>
    <row r="198" spans="1:42">
      <c r="A198" s="4" t="s">
        <v>48</v>
      </c>
      <c r="B198" s="4">
        <v>0.717974</v>
      </c>
      <c r="C198" s="4">
        <v>0.14389389999999999</v>
      </c>
      <c r="D198" s="4">
        <v>4.99</v>
      </c>
      <c r="E198" s="4">
        <v>0</v>
      </c>
      <c r="F198" s="4">
        <v>0.43594709999999998</v>
      </c>
      <c r="G198" s="4">
        <v>1.0000009999999999</v>
      </c>
      <c r="I198" s="17" t="s">
        <v>85</v>
      </c>
      <c r="J198" s="18" t="s">
        <v>82</v>
      </c>
      <c r="K198" s="19">
        <v>38</v>
      </c>
      <c r="L198" s="20">
        <f t="shared" si="159"/>
        <v>9.4407950224222222E-4</v>
      </c>
      <c r="M198" s="20">
        <f t="shared" si="160"/>
        <v>1.342240166056893E-3</v>
      </c>
      <c r="N198" s="20">
        <f t="shared" si="161"/>
        <v>1.3699361497203227E-3</v>
      </c>
      <c r="O198" s="20">
        <f t="shared" si="162"/>
        <v>1.5596010901024666E-3</v>
      </c>
      <c r="P198" s="20">
        <f t="shared" si="163"/>
        <v>1.2656117553683489E-3</v>
      </c>
      <c r="Q198" s="20">
        <f t="shared" si="164"/>
        <v>1.0677838576156147E-3</v>
      </c>
      <c r="R198" s="20">
        <f t="shared" si="165"/>
        <v>1.0948034257916245E-3</v>
      </c>
      <c r="S198" s="20">
        <f t="shared" si="166"/>
        <v>2.294397452044543E-3</v>
      </c>
      <c r="T198" s="20">
        <f t="shared" si="167"/>
        <v>1.6300842916017588E-3</v>
      </c>
      <c r="U198" s="20">
        <f t="shared" si="168"/>
        <v>1.7939547986789244E-3</v>
      </c>
      <c r="V198" s="20">
        <f t="shared" si="169"/>
        <v>8.2293108776720426E-4</v>
      </c>
      <c r="W198" s="20">
        <f t="shared" si="170"/>
        <v>1.2851687411454538E-3</v>
      </c>
      <c r="X198" s="20">
        <f t="shared" si="171"/>
        <v>1.0539368821927647E-3</v>
      </c>
      <c r="Z198" s="11"/>
      <c r="AA198" s="6" t="s">
        <v>85</v>
      </c>
      <c r="AB198" s="7" t="s">
        <v>82</v>
      </c>
      <c r="AC198" s="8">
        <v>39</v>
      </c>
      <c r="AD198" s="7">
        <f t="shared" ref="AD198:AP198" si="186">AD38+$B$74</f>
        <v>-7.1108446000000001</v>
      </c>
      <c r="AE198" s="7">
        <f t="shared" si="186"/>
        <v>-6.7587606000000005</v>
      </c>
      <c r="AF198" s="7">
        <f t="shared" si="186"/>
        <v>-6.7383226000000001</v>
      </c>
      <c r="AG198" s="7">
        <f t="shared" si="186"/>
        <v>-6.6085618000000004</v>
      </c>
      <c r="AH198" s="7">
        <f t="shared" si="186"/>
        <v>-6.8175832999999999</v>
      </c>
      <c r="AI198" s="7">
        <f t="shared" si="186"/>
        <v>-6.9876525000000003</v>
      </c>
      <c r="AJ198" s="7">
        <f t="shared" si="186"/>
        <v>-6.9626495000000004</v>
      </c>
      <c r="AK198" s="7">
        <f t="shared" si="186"/>
        <v>-6.2221541000000009</v>
      </c>
      <c r="AL198" s="7">
        <f t="shared" si="186"/>
        <v>-6.5643248999999999</v>
      </c>
      <c r="AM198" s="7">
        <f t="shared" si="186"/>
        <v>-6.4684521000000004</v>
      </c>
      <c r="AN198" s="7">
        <f t="shared" si="186"/>
        <v>-7.2482430999999998</v>
      </c>
      <c r="AO198" s="7">
        <f t="shared" si="186"/>
        <v>-6.8022391000000004</v>
      </c>
      <c r="AP198" s="16">
        <f t="shared" si="186"/>
        <v>-7.0007121999999997</v>
      </c>
    </row>
    <row r="199" spans="1:42">
      <c r="A199" s="4" t="s">
        <v>49</v>
      </c>
      <c r="B199" s="4">
        <v>0.70840919999999996</v>
      </c>
      <c r="C199" s="4">
        <v>0.14624889999999999</v>
      </c>
      <c r="D199" s="4">
        <v>4.84</v>
      </c>
      <c r="E199" s="4">
        <v>0</v>
      </c>
      <c r="F199" s="4">
        <v>0.42176669999999999</v>
      </c>
      <c r="G199" s="4">
        <v>0.99505180000000004</v>
      </c>
      <c r="I199" s="17" t="s">
        <v>85</v>
      </c>
      <c r="J199" s="18" t="s">
        <v>82</v>
      </c>
      <c r="K199" s="19">
        <v>39</v>
      </c>
      <c r="L199" s="20">
        <f t="shared" si="159"/>
        <v>8.1587241944356401E-4</v>
      </c>
      <c r="M199" s="20">
        <f t="shared" si="160"/>
        <v>1.1599937602812288E-3</v>
      </c>
      <c r="N199" s="20">
        <f t="shared" si="161"/>
        <v>1.1839314701468527E-3</v>
      </c>
      <c r="O199" s="20">
        <f t="shared" si="162"/>
        <v>1.3478617830362291E-3</v>
      </c>
      <c r="P199" s="20">
        <f t="shared" si="163"/>
        <v>1.093764096775471E-3</v>
      </c>
      <c r="Q199" s="20">
        <f t="shared" si="164"/>
        <v>9.2278533084363045E-4</v>
      </c>
      <c r="R199" s="20">
        <f t="shared" si="165"/>
        <v>9.4613754216673837E-4</v>
      </c>
      <c r="S199" s="20">
        <f t="shared" si="166"/>
        <v>1.9829973565067276E-3</v>
      </c>
      <c r="T199" s="20">
        <f t="shared" si="167"/>
        <v>1.4087825687484679E-3</v>
      </c>
      <c r="U199" s="20">
        <f t="shared" si="168"/>
        <v>1.5504231090615948E-3</v>
      </c>
      <c r="V199" s="20">
        <f t="shared" si="169"/>
        <v>7.1117024939548496E-4</v>
      </c>
      <c r="W199" s="20">
        <f t="shared" si="170"/>
        <v>1.1106670647452863E-3</v>
      </c>
      <c r="X199" s="20">
        <f t="shared" si="171"/>
        <v>9.1081783390411944E-4</v>
      </c>
      <c r="Z199" s="11"/>
      <c r="AA199" s="6" t="s">
        <v>85</v>
      </c>
      <c r="AB199" s="7" t="s">
        <v>82</v>
      </c>
      <c r="AC199" s="8">
        <v>40</v>
      </c>
      <c r="AD199" s="7">
        <f t="shared" ref="AD199:AP199" si="187">AD39+$B$74</f>
        <v>-6.9648281000000001</v>
      </c>
      <c r="AE199" s="7">
        <f t="shared" si="187"/>
        <v>-6.6127441000000005</v>
      </c>
      <c r="AF199" s="7">
        <f t="shared" si="187"/>
        <v>-6.5923061000000001</v>
      </c>
      <c r="AG199" s="7">
        <f t="shared" si="187"/>
        <v>-6.4625453000000004</v>
      </c>
      <c r="AH199" s="7">
        <f t="shared" si="187"/>
        <v>-6.6715667999999999</v>
      </c>
      <c r="AI199" s="7">
        <f t="shared" si="187"/>
        <v>-6.8416360000000003</v>
      </c>
      <c r="AJ199" s="7">
        <f t="shared" si="187"/>
        <v>-6.8166330000000004</v>
      </c>
      <c r="AK199" s="7">
        <f t="shared" si="187"/>
        <v>-6.0761376000000009</v>
      </c>
      <c r="AL199" s="7">
        <f t="shared" si="187"/>
        <v>-6.4183083999999999</v>
      </c>
      <c r="AM199" s="7">
        <f t="shared" si="187"/>
        <v>-6.3224356000000004</v>
      </c>
      <c r="AN199" s="7">
        <f t="shared" si="187"/>
        <v>-7.1022265999999998</v>
      </c>
      <c r="AO199" s="7">
        <f t="shared" si="187"/>
        <v>-6.6562226000000004</v>
      </c>
      <c r="AP199" s="16">
        <f t="shared" si="187"/>
        <v>-6.8546956999999997</v>
      </c>
    </row>
    <row r="200" spans="1:42">
      <c r="A200" s="4" t="s">
        <v>50</v>
      </c>
      <c r="B200" s="4">
        <v>0.5168391</v>
      </c>
      <c r="C200" s="4">
        <v>0.148282</v>
      </c>
      <c r="D200" s="4">
        <v>3.49</v>
      </c>
      <c r="E200" s="4">
        <v>0</v>
      </c>
      <c r="F200" s="4">
        <v>0.22621189999999999</v>
      </c>
      <c r="G200" s="4">
        <v>0.80746640000000003</v>
      </c>
      <c r="I200" s="17" t="s">
        <v>85</v>
      </c>
      <c r="J200" s="18" t="s">
        <v>82</v>
      </c>
      <c r="K200" s="19">
        <v>40</v>
      </c>
      <c r="L200" s="20">
        <f t="shared" si="159"/>
        <v>9.4407950224222222E-4</v>
      </c>
      <c r="M200" s="20">
        <f t="shared" si="160"/>
        <v>1.342240166056893E-3</v>
      </c>
      <c r="N200" s="20">
        <f t="shared" si="161"/>
        <v>1.3699361497203227E-3</v>
      </c>
      <c r="O200" s="20">
        <f t="shared" si="162"/>
        <v>1.5596010901024666E-3</v>
      </c>
      <c r="P200" s="20">
        <f t="shared" si="163"/>
        <v>1.2656117553683489E-3</v>
      </c>
      <c r="Q200" s="20">
        <f t="shared" si="164"/>
        <v>1.0677838576156147E-3</v>
      </c>
      <c r="R200" s="20">
        <f t="shared" si="165"/>
        <v>1.0948034257916245E-3</v>
      </c>
      <c r="S200" s="20">
        <f t="shared" si="166"/>
        <v>2.294397452044543E-3</v>
      </c>
      <c r="T200" s="20">
        <f t="shared" si="167"/>
        <v>1.6300842916017588E-3</v>
      </c>
      <c r="U200" s="20">
        <f t="shared" si="168"/>
        <v>1.7939547986789244E-3</v>
      </c>
      <c r="V200" s="20">
        <f t="shared" si="169"/>
        <v>8.2293108776720426E-4</v>
      </c>
      <c r="W200" s="20">
        <f t="shared" si="170"/>
        <v>1.2851687411454538E-3</v>
      </c>
      <c r="X200" s="20">
        <f t="shared" si="171"/>
        <v>1.0539368821927647E-3</v>
      </c>
      <c r="Z200" s="11"/>
      <c r="AA200" s="6" t="s">
        <v>85</v>
      </c>
      <c r="AB200" s="7" t="s">
        <v>82</v>
      </c>
      <c r="AC200" s="8">
        <v>41</v>
      </c>
      <c r="AD200" s="7">
        <f t="shared" ref="AD200:AP200" si="188">AD40+$B$74</f>
        <v>-6.9648281000000001</v>
      </c>
      <c r="AE200" s="7">
        <f t="shared" si="188"/>
        <v>-6.6127441000000005</v>
      </c>
      <c r="AF200" s="7">
        <f t="shared" si="188"/>
        <v>-6.5923061000000001</v>
      </c>
      <c r="AG200" s="7">
        <f t="shared" si="188"/>
        <v>-6.4625453000000004</v>
      </c>
      <c r="AH200" s="7">
        <f t="shared" si="188"/>
        <v>-6.6715667999999999</v>
      </c>
      <c r="AI200" s="7">
        <f t="shared" si="188"/>
        <v>-6.8416360000000003</v>
      </c>
      <c r="AJ200" s="7">
        <f t="shared" si="188"/>
        <v>-6.8166330000000004</v>
      </c>
      <c r="AK200" s="7">
        <f t="shared" si="188"/>
        <v>-6.0761376000000009</v>
      </c>
      <c r="AL200" s="7">
        <f t="shared" si="188"/>
        <v>-6.4183083999999999</v>
      </c>
      <c r="AM200" s="7">
        <f t="shared" si="188"/>
        <v>-6.3224356000000004</v>
      </c>
      <c r="AN200" s="7">
        <f t="shared" si="188"/>
        <v>-7.1022265999999998</v>
      </c>
      <c r="AO200" s="7">
        <f t="shared" si="188"/>
        <v>-6.6562226000000004</v>
      </c>
      <c r="AP200" s="16">
        <f t="shared" si="188"/>
        <v>-6.8546956999999997</v>
      </c>
    </row>
    <row r="201" spans="1:42">
      <c r="A201" s="4" t="s">
        <v>51</v>
      </c>
      <c r="B201" s="4">
        <v>0.44088189999999999</v>
      </c>
      <c r="C201" s="4">
        <v>0.15133489999999999</v>
      </c>
      <c r="D201" s="4">
        <v>2.91</v>
      </c>
      <c r="E201" s="4">
        <v>4.0000000000000001E-3</v>
      </c>
      <c r="F201" s="4">
        <v>0.14427100000000001</v>
      </c>
      <c r="G201" s="4">
        <v>0.73749279999999995</v>
      </c>
      <c r="I201" s="17" t="s">
        <v>85</v>
      </c>
      <c r="J201" s="18" t="s">
        <v>82</v>
      </c>
      <c r="K201" s="19">
        <v>41</v>
      </c>
      <c r="L201" s="20">
        <f t="shared" si="159"/>
        <v>9.4407950224222222E-4</v>
      </c>
      <c r="M201" s="20">
        <f t="shared" si="160"/>
        <v>1.342240166056893E-3</v>
      </c>
      <c r="N201" s="20">
        <f t="shared" si="161"/>
        <v>1.3699361497203227E-3</v>
      </c>
      <c r="O201" s="20">
        <f t="shared" si="162"/>
        <v>1.5596010901024666E-3</v>
      </c>
      <c r="P201" s="20">
        <f t="shared" si="163"/>
        <v>1.2656117553683489E-3</v>
      </c>
      <c r="Q201" s="20">
        <f t="shared" si="164"/>
        <v>1.0677838576156147E-3</v>
      </c>
      <c r="R201" s="20">
        <f t="shared" si="165"/>
        <v>1.0948034257916245E-3</v>
      </c>
      <c r="S201" s="20">
        <f t="shared" si="166"/>
        <v>2.294397452044543E-3</v>
      </c>
      <c r="T201" s="20">
        <f t="shared" si="167"/>
        <v>1.6300842916017588E-3</v>
      </c>
      <c r="U201" s="20">
        <f t="shared" si="168"/>
        <v>1.7939547986789244E-3</v>
      </c>
      <c r="V201" s="20">
        <f t="shared" si="169"/>
        <v>8.2293108776720426E-4</v>
      </c>
      <c r="W201" s="20">
        <f t="shared" si="170"/>
        <v>1.2851687411454538E-3</v>
      </c>
      <c r="X201" s="20">
        <f t="shared" si="171"/>
        <v>1.0539368821927647E-3</v>
      </c>
      <c r="Z201" s="11"/>
      <c r="AA201" s="6" t="s">
        <v>85</v>
      </c>
      <c r="AB201" s="7" t="s">
        <v>82</v>
      </c>
      <c r="AC201" s="8">
        <v>42</v>
      </c>
      <c r="AD201" s="7">
        <f t="shared" ref="AD201:AP201" si="189">AD41+$B$74</f>
        <v>-7.4586386999999998</v>
      </c>
      <c r="AE201" s="7">
        <f t="shared" si="189"/>
        <v>-7.1065547000000002</v>
      </c>
      <c r="AF201" s="7">
        <f t="shared" si="189"/>
        <v>-7.0861166999999998</v>
      </c>
      <c r="AG201" s="7">
        <f t="shared" si="189"/>
        <v>-6.9563559000000001</v>
      </c>
      <c r="AH201" s="7">
        <f t="shared" si="189"/>
        <v>-7.1653773999999997</v>
      </c>
      <c r="AI201" s="7">
        <f t="shared" si="189"/>
        <v>-7.3354466</v>
      </c>
      <c r="AJ201" s="7">
        <f t="shared" si="189"/>
        <v>-7.3104436000000002</v>
      </c>
      <c r="AK201" s="7">
        <f t="shared" si="189"/>
        <v>-6.5699482000000007</v>
      </c>
      <c r="AL201" s="7">
        <f t="shared" si="189"/>
        <v>-6.9121189999999997</v>
      </c>
      <c r="AM201" s="7">
        <f t="shared" si="189"/>
        <v>-6.8162462000000001</v>
      </c>
      <c r="AN201" s="7">
        <f t="shared" si="189"/>
        <v>-7.5960371999999996</v>
      </c>
      <c r="AO201" s="7">
        <f t="shared" si="189"/>
        <v>-7.1500332000000002</v>
      </c>
      <c r="AP201" s="16">
        <f t="shared" si="189"/>
        <v>-7.3485062999999995</v>
      </c>
    </row>
    <row r="202" spans="1:42">
      <c r="A202" s="4" t="s">
        <v>52</v>
      </c>
      <c r="B202" s="4">
        <v>0.17218269999999999</v>
      </c>
      <c r="C202" s="4">
        <v>0.16218589999999999</v>
      </c>
      <c r="D202" s="4">
        <v>1.06</v>
      </c>
      <c r="E202" s="4">
        <v>0.28799999999999998</v>
      </c>
      <c r="F202" s="4">
        <v>-0.14569589999999999</v>
      </c>
      <c r="G202" s="4">
        <v>0.49006129999999998</v>
      </c>
      <c r="I202" s="17" t="s">
        <v>85</v>
      </c>
      <c r="J202" s="18" t="s">
        <v>82</v>
      </c>
      <c r="K202" s="19">
        <v>42</v>
      </c>
      <c r="L202" s="20">
        <f t="shared" si="159"/>
        <v>5.7627426794412261E-4</v>
      </c>
      <c r="M202" s="20">
        <f t="shared" si="160"/>
        <v>8.19378512025843E-4</v>
      </c>
      <c r="N202" s="20">
        <f t="shared" si="161"/>
        <v>8.3629020141058553E-4</v>
      </c>
      <c r="O202" s="20">
        <f t="shared" si="162"/>
        <v>9.5210808798803939E-4</v>
      </c>
      <c r="P202" s="20">
        <f t="shared" si="163"/>
        <v>7.7258871124215626E-4</v>
      </c>
      <c r="Q202" s="20">
        <f t="shared" si="164"/>
        <v>6.5180017844311457E-4</v>
      </c>
      <c r="R202" s="20">
        <f t="shared" si="165"/>
        <v>6.6829707038161058E-4</v>
      </c>
      <c r="S202" s="20">
        <f t="shared" si="166"/>
        <v>1.4008883247092526E-3</v>
      </c>
      <c r="T202" s="20">
        <f t="shared" si="167"/>
        <v>9.9515045966557187E-4</v>
      </c>
      <c r="U202" s="20">
        <f t="shared" si="168"/>
        <v>1.0952267458082502E-3</v>
      </c>
      <c r="V202" s="20">
        <f t="shared" si="169"/>
        <v>5.0231237707885933E-4</v>
      </c>
      <c r="W202" s="20">
        <f t="shared" si="170"/>
        <v>7.8453019994481762E-4</v>
      </c>
      <c r="X202" s="20">
        <f t="shared" si="171"/>
        <v>6.4334592640080137E-4</v>
      </c>
      <c r="Z202" s="11"/>
      <c r="AA202" s="6" t="s">
        <v>85</v>
      </c>
      <c r="AB202" s="6" t="s">
        <v>82</v>
      </c>
      <c r="AC202" s="8">
        <v>43</v>
      </c>
      <c r="AD202" s="7">
        <f t="shared" ref="AD202:AP202" si="190">AD42+$B$74</f>
        <v>-6.9648281000000001</v>
      </c>
      <c r="AE202" s="7">
        <f t="shared" si="190"/>
        <v>-6.6127441000000005</v>
      </c>
      <c r="AF202" s="7">
        <f t="shared" si="190"/>
        <v>-6.5923061000000001</v>
      </c>
      <c r="AG202" s="7">
        <f t="shared" si="190"/>
        <v>-6.4625453000000004</v>
      </c>
      <c r="AH202" s="7">
        <f t="shared" si="190"/>
        <v>-6.6715667999999999</v>
      </c>
      <c r="AI202" s="7">
        <f t="shared" si="190"/>
        <v>-6.8416360000000003</v>
      </c>
      <c r="AJ202" s="7">
        <f t="shared" si="190"/>
        <v>-6.8166330000000004</v>
      </c>
      <c r="AK202" s="7">
        <f t="shared" si="190"/>
        <v>-6.0761376000000009</v>
      </c>
      <c r="AL202" s="7">
        <f t="shared" si="190"/>
        <v>-6.4183083999999999</v>
      </c>
      <c r="AM202" s="7">
        <f t="shared" si="190"/>
        <v>-6.3224356000000004</v>
      </c>
      <c r="AN202" s="7">
        <f t="shared" si="190"/>
        <v>-7.1022265999999998</v>
      </c>
      <c r="AO202" s="7">
        <f t="shared" si="190"/>
        <v>-6.6562226000000004</v>
      </c>
      <c r="AP202" s="16">
        <f t="shared" si="190"/>
        <v>-6.8546956999999997</v>
      </c>
    </row>
    <row r="203" spans="1:42">
      <c r="A203" s="4" t="s">
        <v>53</v>
      </c>
      <c r="B203" s="4">
        <v>0.34943740000000001</v>
      </c>
      <c r="C203" s="4">
        <v>0.16057759999999999</v>
      </c>
      <c r="D203" s="4">
        <v>2.1800000000000002</v>
      </c>
      <c r="E203" s="4">
        <v>0.03</v>
      </c>
      <c r="F203" s="4">
        <v>3.4711100000000002E-2</v>
      </c>
      <c r="G203" s="4">
        <v>0.66416359999999997</v>
      </c>
      <c r="I203" s="17" t="s">
        <v>85</v>
      </c>
      <c r="J203" s="17" t="s">
        <v>82</v>
      </c>
      <c r="K203" s="19">
        <v>43</v>
      </c>
      <c r="L203" s="20">
        <f t="shared" si="159"/>
        <v>9.4407950224222222E-4</v>
      </c>
      <c r="M203" s="20">
        <f t="shared" si="160"/>
        <v>1.342240166056893E-3</v>
      </c>
      <c r="N203" s="20">
        <f t="shared" si="161"/>
        <v>1.3699361497203227E-3</v>
      </c>
      <c r="O203" s="20">
        <f t="shared" si="162"/>
        <v>1.5596010901024666E-3</v>
      </c>
      <c r="P203" s="20">
        <f t="shared" si="163"/>
        <v>1.2656117553683489E-3</v>
      </c>
      <c r="Q203" s="20">
        <f t="shared" si="164"/>
        <v>1.0677838576156147E-3</v>
      </c>
      <c r="R203" s="20">
        <f t="shared" si="165"/>
        <v>1.0948034257916245E-3</v>
      </c>
      <c r="S203" s="20">
        <f t="shared" si="166"/>
        <v>2.294397452044543E-3</v>
      </c>
      <c r="T203" s="20">
        <f t="shared" si="167"/>
        <v>1.6300842916017588E-3</v>
      </c>
      <c r="U203" s="20">
        <f t="shared" si="168"/>
        <v>1.7939547986789244E-3</v>
      </c>
      <c r="V203" s="20">
        <f t="shared" si="169"/>
        <v>8.2293108776720426E-4</v>
      </c>
      <c r="W203" s="20">
        <f t="shared" si="170"/>
        <v>1.2851687411454538E-3</v>
      </c>
      <c r="X203" s="20">
        <f t="shared" si="171"/>
        <v>1.0539368821927647E-3</v>
      </c>
      <c r="AA203" s="6" t="s">
        <v>85</v>
      </c>
      <c r="AB203" s="6" t="s">
        <v>82</v>
      </c>
      <c r="AC203" s="8">
        <v>44</v>
      </c>
      <c r="AD203" s="7">
        <f t="shared" ref="AD203:AP203" si="191">AD43+$B$74</f>
        <v>-7.4544122000000002</v>
      </c>
      <c r="AE203" s="7">
        <f t="shared" si="191"/>
        <v>-7.1023282000000005</v>
      </c>
      <c r="AF203" s="7">
        <f t="shared" si="191"/>
        <v>-7.0818902000000001</v>
      </c>
      <c r="AG203" s="7">
        <f t="shared" si="191"/>
        <v>-6.9521294000000005</v>
      </c>
      <c r="AH203" s="7">
        <f t="shared" si="191"/>
        <v>-7.1611509</v>
      </c>
      <c r="AI203" s="7">
        <f t="shared" si="191"/>
        <v>-7.3312201000000004</v>
      </c>
      <c r="AJ203" s="7">
        <f t="shared" si="191"/>
        <v>-7.3062171000000005</v>
      </c>
      <c r="AK203" s="7">
        <f t="shared" si="191"/>
        <v>-6.565721700000001</v>
      </c>
      <c r="AL203" s="7">
        <f t="shared" si="191"/>
        <v>-6.9078925</v>
      </c>
      <c r="AM203" s="7">
        <f t="shared" si="191"/>
        <v>-6.8120197000000005</v>
      </c>
      <c r="AN203" s="7">
        <f t="shared" si="191"/>
        <v>-7.5918106999999999</v>
      </c>
      <c r="AO203" s="7">
        <f t="shared" si="191"/>
        <v>-7.1458067000000005</v>
      </c>
      <c r="AP203" s="16">
        <f t="shared" si="191"/>
        <v>-7.3442797999999998</v>
      </c>
    </row>
    <row r="204" spans="1:42">
      <c r="A204" s="4" t="s">
        <v>54</v>
      </c>
      <c r="B204" s="4">
        <v>0.38205169999999999</v>
      </c>
      <c r="C204" s="4">
        <v>0.16821050000000001</v>
      </c>
      <c r="D204" s="4">
        <v>2.27</v>
      </c>
      <c r="E204" s="4">
        <v>2.3E-2</v>
      </c>
      <c r="F204" s="4">
        <v>5.2365200000000001E-2</v>
      </c>
      <c r="G204" s="4">
        <v>0.71173819999999999</v>
      </c>
      <c r="I204" s="17" t="s">
        <v>85</v>
      </c>
      <c r="J204" s="17" t="s">
        <v>82</v>
      </c>
      <c r="K204" s="19">
        <v>44</v>
      </c>
      <c r="L204" s="20">
        <f t="shared" si="159"/>
        <v>5.7871433935688811E-4</v>
      </c>
      <c r="M204" s="20">
        <f t="shared" si="160"/>
        <v>8.2284751660380924E-4</v>
      </c>
      <c r="N204" s="20">
        <f t="shared" si="161"/>
        <v>8.3983077498325147E-4</v>
      </c>
      <c r="O204" s="20">
        <f t="shared" si="162"/>
        <v>9.5613876146252144E-4</v>
      </c>
      <c r="P204" s="20">
        <f t="shared" si="163"/>
        <v>7.758596985766033E-4</v>
      </c>
      <c r="Q204" s="20">
        <f t="shared" si="164"/>
        <v>6.5455993844639067E-4</v>
      </c>
      <c r="R204" s="20">
        <f t="shared" si="165"/>
        <v>6.7112665575232893E-4</v>
      </c>
      <c r="S204" s="20">
        <f t="shared" si="166"/>
        <v>1.4068175374634334E-3</v>
      </c>
      <c r="T204" s="20">
        <f t="shared" si="167"/>
        <v>9.993632585451437E-4</v>
      </c>
      <c r="U204" s="20">
        <f t="shared" si="168"/>
        <v>1.099862967555042E-3</v>
      </c>
      <c r="V204" s="20">
        <f t="shared" si="169"/>
        <v>5.044393566355442E-4</v>
      </c>
      <c r="W204" s="20">
        <f t="shared" si="170"/>
        <v>7.8785172525992948E-4</v>
      </c>
      <c r="X204" s="20">
        <f t="shared" si="171"/>
        <v>6.4606990216950217E-4</v>
      </c>
      <c r="AA204" s="6" t="s">
        <v>85</v>
      </c>
      <c r="AB204" s="6" t="s">
        <v>82</v>
      </c>
      <c r="AC204" s="8">
        <v>45</v>
      </c>
      <c r="AD204" s="7">
        <f t="shared" ref="AD204:AP204" si="192">AD44+$B$74</f>
        <v>-6.8193774000000005</v>
      </c>
      <c r="AE204" s="7">
        <f t="shared" si="192"/>
        <v>-6.4672934000000009</v>
      </c>
      <c r="AF204" s="7">
        <f t="shared" si="192"/>
        <v>-6.4468554000000005</v>
      </c>
      <c r="AG204" s="7">
        <f t="shared" si="192"/>
        <v>-6.3170946000000008</v>
      </c>
      <c r="AH204" s="7">
        <f t="shared" si="192"/>
        <v>-6.5261161000000003</v>
      </c>
      <c r="AI204" s="7">
        <f t="shared" si="192"/>
        <v>-6.6961853000000007</v>
      </c>
      <c r="AJ204" s="7">
        <f t="shared" si="192"/>
        <v>-6.6711823000000008</v>
      </c>
      <c r="AK204" s="7">
        <f t="shared" si="192"/>
        <v>-5.9306869000000013</v>
      </c>
      <c r="AL204" s="7">
        <f t="shared" si="192"/>
        <v>-6.2728577000000003</v>
      </c>
      <c r="AM204" s="7">
        <f t="shared" si="192"/>
        <v>-6.1769849000000008</v>
      </c>
      <c r="AN204" s="7">
        <f t="shared" si="192"/>
        <v>-6.9567759000000002</v>
      </c>
      <c r="AO204" s="7">
        <f t="shared" si="192"/>
        <v>-6.5107719000000008</v>
      </c>
      <c r="AP204" s="16">
        <f t="shared" si="192"/>
        <v>-6.7092450000000001</v>
      </c>
    </row>
    <row r="205" spans="1:42">
      <c r="A205" s="4" t="s">
        <v>55</v>
      </c>
      <c r="B205" s="4">
        <v>-0.12745529999999999</v>
      </c>
      <c r="C205" s="4">
        <v>0.18962889999999999</v>
      </c>
      <c r="D205" s="4">
        <v>-0.67</v>
      </c>
      <c r="E205" s="4">
        <v>0.502</v>
      </c>
      <c r="F205" s="4">
        <v>-0.49912109999999998</v>
      </c>
      <c r="G205" s="4">
        <v>0.2442106</v>
      </c>
      <c r="I205" s="17" t="s">
        <v>85</v>
      </c>
      <c r="J205" s="17" t="s">
        <v>82</v>
      </c>
      <c r="K205" s="19">
        <v>45</v>
      </c>
      <c r="L205" s="20">
        <f t="shared" si="159"/>
        <v>1.0918046037443985E-3</v>
      </c>
      <c r="M205" s="20">
        <f t="shared" si="160"/>
        <v>1.552219231159414E-3</v>
      </c>
      <c r="N205" s="20">
        <f t="shared" si="161"/>
        <v>1.5842445231349131E-3</v>
      </c>
      <c r="O205" s="20">
        <f t="shared" si="162"/>
        <v>1.8035532859957337E-3</v>
      </c>
      <c r="P205" s="20">
        <f t="shared" si="163"/>
        <v>1.4636118985503776E-3</v>
      </c>
      <c r="Q205" s="20">
        <f t="shared" si="164"/>
        <v>1.234853684045437E-3</v>
      </c>
      <c r="R205" s="20">
        <f t="shared" si="165"/>
        <v>1.2660981686660152E-3</v>
      </c>
      <c r="S205" s="20">
        <f t="shared" si="166"/>
        <v>2.6531338302854214E-3</v>
      </c>
      <c r="T205" s="20">
        <f t="shared" si="167"/>
        <v>1.8850510549655933E-3</v>
      </c>
      <c r="U205" s="20">
        <f t="shared" si="168"/>
        <v>2.0745265031941805E-3</v>
      </c>
      <c r="V205" s="20">
        <f t="shared" si="169"/>
        <v>9.5170847674210055E-4</v>
      </c>
      <c r="W205" s="20">
        <f t="shared" si="170"/>
        <v>1.4862262273380928E-3</v>
      </c>
      <c r="X205" s="20">
        <f t="shared" si="171"/>
        <v>1.218841474296077E-3</v>
      </c>
      <c r="AA205" s="6" t="s">
        <v>85</v>
      </c>
      <c r="AB205" s="6" t="s">
        <v>82</v>
      </c>
      <c r="AC205" s="8">
        <v>46</v>
      </c>
      <c r="AD205" s="7">
        <f t="shared" ref="AD205:AP205" si="193">AD45+$B$74</f>
        <v>-6.8193774000000005</v>
      </c>
      <c r="AE205" s="7">
        <f t="shared" si="193"/>
        <v>-6.4672934000000009</v>
      </c>
      <c r="AF205" s="7">
        <f t="shared" si="193"/>
        <v>-6.4468554000000005</v>
      </c>
      <c r="AG205" s="7">
        <f t="shared" si="193"/>
        <v>-6.3170946000000008</v>
      </c>
      <c r="AH205" s="7">
        <f t="shared" si="193"/>
        <v>-6.5261161000000003</v>
      </c>
      <c r="AI205" s="7">
        <f t="shared" si="193"/>
        <v>-6.6961853000000007</v>
      </c>
      <c r="AJ205" s="7">
        <f t="shared" si="193"/>
        <v>-6.6711823000000008</v>
      </c>
      <c r="AK205" s="7">
        <f t="shared" si="193"/>
        <v>-5.9306869000000013</v>
      </c>
      <c r="AL205" s="7">
        <f t="shared" si="193"/>
        <v>-6.2728577000000003</v>
      </c>
      <c r="AM205" s="7">
        <f t="shared" si="193"/>
        <v>-6.1769849000000008</v>
      </c>
      <c r="AN205" s="7">
        <f t="shared" si="193"/>
        <v>-6.9567759000000002</v>
      </c>
      <c r="AO205" s="7">
        <f t="shared" si="193"/>
        <v>-6.5107719000000008</v>
      </c>
      <c r="AP205" s="16">
        <f t="shared" si="193"/>
        <v>-6.7092450000000001</v>
      </c>
    </row>
    <row r="206" spans="1:42">
      <c r="A206" s="4" t="s">
        <v>56</v>
      </c>
      <c r="B206" s="4">
        <v>8.3181099999999994E-2</v>
      </c>
      <c r="C206" s="4">
        <v>0.18206559999999999</v>
      </c>
      <c r="D206" s="4">
        <v>0.46</v>
      </c>
      <c r="E206" s="4">
        <v>0.64800000000000002</v>
      </c>
      <c r="F206" s="4">
        <v>-0.27366079999999998</v>
      </c>
      <c r="G206" s="4">
        <v>0.4400231</v>
      </c>
      <c r="I206" s="17" t="s">
        <v>85</v>
      </c>
      <c r="J206" s="17" t="s">
        <v>82</v>
      </c>
      <c r="K206" s="19">
        <v>46</v>
      </c>
      <c r="L206" s="20">
        <f t="shared" si="159"/>
        <v>1.0918046037443985E-3</v>
      </c>
      <c r="M206" s="20">
        <f t="shared" si="160"/>
        <v>1.552219231159414E-3</v>
      </c>
      <c r="N206" s="20">
        <f t="shared" si="161"/>
        <v>1.5842445231349131E-3</v>
      </c>
      <c r="O206" s="20">
        <f t="shared" si="162"/>
        <v>1.8035532859957337E-3</v>
      </c>
      <c r="P206" s="20">
        <f t="shared" si="163"/>
        <v>1.4636118985503776E-3</v>
      </c>
      <c r="Q206" s="20">
        <f t="shared" si="164"/>
        <v>1.234853684045437E-3</v>
      </c>
      <c r="R206" s="20">
        <f t="shared" si="165"/>
        <v>1.2660981686660152E-3</v>
      </c>
      <c r="S206" s="20">
        <f t="shared" si="166"/>
        <v>2.6531338302854214E-3</v>
      </c>
      <c r="T206" s="20">
        <f t="shared" si="167"/>
        <v>1.8850510549655933E-3</v>
      </c>
      <c r="U206" s="20">
        <f t="shared" si="168"/>
        <v>2.0745265031941805E-3</v>
      </c>
      <c r="V206" s="20">
        <f t="shared" si="169"/>
        <v>9.5170847674210055E-4</v>
      </c>
      <c r="W206" s="20">
        <f t="shared" si="170"/>
        <v>1.4862262273380928E-3</v>
      </c>
      <c r="X206" s="20">
        <f t="shared" si="171"/>
        <v>1.218841474296077E-3</v>
      </c>
      <c r="AA206" s="6" t="s">
        <v>85</v>
      </c>
      <c r="AB206" s="6" t="s">
        <v>82</v>
      </c>
      <c r="AC206" s="8">
        <v>47</v>
      </c>
      <c r="AD206" s="7">
        <f t="shared" ref="AD206:AP206" si="194">AD46+$B$74</f>
        <v>-6.8193774000000005</v>
      </c>
      <c r="AE206" s="7">
        <f t="shared" si="194"/>
        <v>-6.4672934000000009</v>
      </c>
      <c r="AF206" s="7">
        <f t="shared" si="194"/>
        <v>-6.4468554000000005</v>
      </c>
      <c r="AG206" s="7">
        <f t="shared" si="194"/>
        <v>-6.3170946000000008</v>
      </c>
      <c r="AH206" s="7">
        <f t="shared" si="194"/>
        <v>-6.5261161000000003</v>
      </c>
      <c r="AI206" s="7">
        <f t="shared" si="194"/>
        <v>-6.6961853000000007</v>
      </c>
      <c r="AJ206" s="7">
        <f t="shared" si="194"/>
        <v>-6.6711823000000008</v>
      </c>
      <c r="AK206" s="7">
        <f t="shared" si="194"/>
        <v>-5.9306869000000013</v>
      </c>
      <c r="AL206" s="7">
        <f t="shared" si="194"/>
        <v>-6.2728577000000003</v>
      </c>
      <c r="AM206" s="7">
        <f t="shared" si="194"/>
        <v>-6.1769849000000008</v>
      </c>
      <c r="AN206" s="7">
        <f t="shared" si="194"/>
        <v>-6.9567759000000002</v>
      </c>
      <c r="AO206" s="7">
        <f t="shared" si="194"/>
        <v>-6.5107719000000008</v>
      </c>
      <c r="AP206" s="16">
        <f t="shared" si="194"/>
        <v>-6.7092450000000001</v>
      </c>
    </row>
    <row r="207" spans="1:42">
      <c r="A207" s="4" t="s">
        <v>57</v>
      </c>
      <c r="B207" s="4">
        <v>-3.6974899999999998E-2</v>
      </c>
      <c r="C207" s="4">
        <v>0.1953799</v>
      </c>
      <c r="D207" s="4">
        <v>-0.19</v>
      </c>
      <c r="E207" s="4">
        <v>0.85</v>
      </c>
      <c r="F207" s="4">
        <v>-0.41991240000000002</v>
      </c>
      <c r="G207" s="4">
        <v>0.34596260000000001</v>
      </c>
      <c r="I207" s="17" t="s">
        <v>85</v>
      </c>
      <c r="J207" s="17" t="s">
        <v>82</v>
      </c>
      <c r="K207" s="19">
        <v>47</v>
      </c>
      <c r="L207" s="20">
        <f t="shared" si="159"/>
        <v>1.0918046037443985E-3</v>
      </c>
      <c r="M207" s="20">
        <f t="shared" si="160"/>
        <v>1.552219231159414E-3</v>
      </c>
      <c r="N207" s="20">
        <f t="shared" si="161"/>
        <v>1.5842445231349131E-3</v>
      </c>
      <c r="O207" s="20">
        <f t="shared" si="162"/>
        <v>1.8035532859957337E-3</v>
      </c>
      <c r="P207" s="20">
        <f t="shared" si="163"/>
        <v>1.4636118985503776E-3</v>
      </c>
      <c r="Q207" s="20">
        <f t="shared" si="164"/>
        <v>1.234853684045437E-3</v>
      </c>
      <c r="R207" s="20">
        <f t="shared" si="165"/>
        <v>1.2660981686660152E-3</v>
      </c>
      <c r="S207" s="20">
        <f t="shared" si="166"/>
        <v>2.6531338302854214E-3</v>
      </c>
      <c r="T207" s="20">
        <f t="shared" si="167"/>
        <v>1.8850510549655933E-3</v>
      </c>
      <c r="U207" s="20">
        <f t="shared" si="168"/>
        <v>2.0745265031941805E-3</v>
      </c>
      <c r="V207" s="20">
        <f t="shared" si="169"/>
        <v>9.5170847674210055E-4</v>
      </c>
      <c r="W207" s="20">
        <f t="shared" si="170"/>
        <v>1.4862262273380928E-3</v>
      </c>
      <c r="X207" s="20">
        <f t="shared" si="171"/>
        <v>1.218841474296077E-3</v>
      </c>
      <c r="AA207" s="6" t="s">
        <v>85</v>
      </c>
      <c r="AB207" s="7" t="s">
        <v>82</v>
      </c>
      <c r="AC207" s="8">
        <v>48</v>
      </c>
      <c r="AD207" s="7">
        <f t="shared" ref="AD207:AP207" si="195">AD47+$B$74</f>
        <v>-6.8193774000000005</v>
      </c>
      <c r="AE207" s="7">
        <f t="shared" si="195"/>
        <v>-6.4672934000000009</v>
      </c>
      <c r="AF207" s="7">
        <f t="shared" si="195"/>
        <v>-6.4468554000000005</v>
      </c>
      <c r="AG207" s="7">
        <f t="shared" si="195"/>
        <v>-6.3170946000000008</v>
      </c>
      <c r="AH207" s="7">
        <f t="shared" si="195"/>
        <v>-6.5261161000000003</v>
      </c>
      <c r="AI207" s="7">
        <f t="shared" si="195"/>
        <v>-6.6961853000000007</v>
      </c>
      <c r="AJ207" s="7">
        <f t="shared" si="195"/>
        <v>-6.6711823000000008</v>
      </c>
      <c r="AK207" s="7">
        <f t="shared" si="195"/>
        <v>-5.9306869000000013</v>
      </c>
      <c r="AL207" s="7">
        <f t="shared" si="195"/>
        <v>-6.2728577000000003</v>
      </c>
      <c r="AM207" s="7">
        <f t="shared" si="195"/>
        <v>-6.1769849000000008</v>
      </c>
      <c r="AN207" s="7">
        <f t="shared" si="195"/>
        <v>-6.9567759000000002</v>
      </c>
      <c r="AO207" s="7">
        <f t="shared" si="195"/>
        <v>-6.5107719000000008</v>
      </c>
      <c r="AP207" s="16">
        <f t="shared" si="195"/>
        <v>-6.7092450000000001</v>
      </c>
    </row>
    <row r="208" spans="1:42">
      <c r="A208" s="4" t="s">
        <v>58</v>
      </c>
      <c r="B208" s="4">
        <v>-9.4906699999999997E-2</v>
      </c>
      <c r="C208" s="4">
        <v>0.20823150000000001</v>
      </c>
      <c r="D208" s="4">
        <v>-0.46</v>
      </c>
      <c r="E208" s="4">
        <v>0.64900000000000002</v>
      </c>
      <c r="F208" s="4">
        <v>-0.50303279999999995</v>
      </c>
      <c r="G208" s="4">
        <v>0.31321949999999998</v>
      </c>
      <c r="I208" s="17" t="s">
        <v>85</v>
      </c>
      <c r="J208" s="18" t="s">
        <v>82</v>
      </c>
      <c r="K208" s="19">
        <v>48</v>
      </c>
      <c r="L208" s="20">
        <f t="shared" si="159"/>
        <v>1.0918046037443985E-3</v>
      </c>
      <c r="M208" s="20">
        <f t="shared" si="160"/>
        <v>1.552219231159414E-3</v>
      </c>
      <c r="N208" s="20">
        <f t="shared" si="161"/>
        <v>1.5842445231349131E-3</v>
      </c>
      <c r="O208" s="20">
        <f t="shared" si="162"/>
        <v>1.8035532859957337E-3</v>
      </c>
      <c r="P208" s="20">
        <f t="shared" si="163"/>
        <v>1.4636118985503776E-3</v>
      </c>
      <c r="Q208" s="20">
        <f t="shared" si="164"/>
        <v>1.234853684045437E-3</v>
      </c>
      <c r="R208" s="20">
        <f t="shared" si="165"/>
        <v>1.2660981686660152E-3</v>
      </c>
      <c r="S208" s="20">
        <f t="shared" si="166"/>
        <v>2.6531338302854214E-3</v>
      </c>
      <c r="T208" s="20">
        <f t="shared" si="167"/>
        <v>1.8850510549655933E-3</v>
      </c>
      <c r="U208" s="20">
        <f t="shared" si="168"/>
        <v>2.0745265031941805E-3</v>
      </c>
      <c r="V208" s="20">
        <f t="shared" si="169"/>
        <v>9.5170847674210055E-4</v>
      </c>
      <c r="W208" s="20">
        <f t="shared" si="170"/>
        <v>1.4862262273380928E-3</v>
      </c>
      <c r="X208" s="20">
        <f t="shared" si="171"/>
        <v>1.218841474296077E-3</v>
      </c>
      <c r="Z208" s="11"/>
      <c r="AA208" s="6" t="s">
        <v>85</v>
      </c>
      <c r="AB208" s="7" t="s">
        <v>82</v>
      </c>
      <c r="AC208" s="8">
        <v>49</v>
      </c>
      <c r="AD208" s="12">
        <f t="shared" ref="AD208:AP208" si="196">AD48+$B$74</f>
        <v>-6.8193774000000005</v>
      </c>
      <c r="AE208" s="12">
        <f t="shared" si="196"/>
        <v>-6.4672934000000009</v>
      </c>
      <c r="AF208" s="12">
        <f t="shared" si="196"/>
        <v>-6.4468554000000005</v>
      </c>
      <c r="AG208" s="12">
        <f t="shared" si="196"/>
        <v>-6.3170946000000008</v>
      </c>
      <c r="AH208" s="12">
        <f t="shared" si="196"/>
        <v>-6.5261161000000003</v>
      </c>
      <c r="AI208" s="12">
        <f t="shared" si="196"/>
        <v>-6.6961853000000007</v>
      </c>
      <c r="AJ208" s="12">
        <f t="shared" si="196"/>
        <v>-6.6711823000000008</v>
      </c>
      <c r="AK208" s="12">
        <f t="shared" si="196"/>
        <v>-5.9306869000000013</v>
      </c>
      <c r="AL208" s="12">
        <f t="shared" si="196"/>
        <v>-6.2728577000000003</v>
      </c>
      <c r="AM208" s="12">
        <f t="shared" si="196"/>
        <v>-6.1769849000000008</v>
      </c>
      <c r="AN208" s="12">
        <f t="shared" si="196"/>
        <v>-6.9567759000000002</v>
      </c>
      <c r="AO208" s="12">
        <f t="shared" si="196"/>
        <v>-6.5107719000000008</v>
      </c>
      <c r="AP208" s="13">
        <f t="shared" si="196"/>
        <v>-6.7092450000000001</v>
      </c>
    </row>
    <row r="209" spans="1:42">
      <c r="A209" s="4" t="s">
        <v>60</v>
      </c>
      <c r="B209" s="4">
        <v>-0.67862350000000005</v>
      </c>
      <c r="C209" s="4">
        <v>0.24625639999999999</v>
      </c>
      <c r="D209" s="4">
        <v>-2.76</v>
      </c>
      <c r="E209" s="4">
        <v>6.0000000000000001E-3</v>
      </c>
      <c r="F209" s="4">
        <v>-1.1612769999999999</v>
      </c>
      <c r="G209" s="4">
        <v>-0.1959698</v>
      </c>
      <c r="I209" s="17" t="s">
        <v>85</v>
      </c>
      <c r="J209" s="18" t="s">
        <v>82</v>
      </c>
      <c r="K209" s="19">
        <v>49</v>
      </c>
      <c r="L209" s="20">
        <f t="shared" si="159"/>
        <v>1.0918046037443985E-3</v>
      </c>
      <c r="M209" s="20">
        <f t="shared" si="160"/>
        <v>1.552219231159414E-3</v>
      </c>
      <c r="N209" s="20">
        <f t="shared" si="161"/>
        <v>1.5842445231349131E-3</v>
      </c>
      <c r="O209" s="20">
        <f t="shared" si="162"/>
        <v>1.8035532859957337E-3</v>
      </c>
      <c r="P209" s="20">
        <f t="shared" si="163"/>
        <v>1.4636118985503776E-3</v>
      </c>
      <c r="Q209" s="20">
        <f t="shared" si="164"/>
        <v>1.234853684045437E-3</v>
      </c>
      <c r="R209" s="20">
        <f t="shared" si="165"/>
        <v>1.2660981686660152E-3</v>
      </c>
      <c r="S209" s="20">
        <f t="shared" si="166"/>
        <v>2.6531338302854214E-3</v>
      </c>
      <c r="T209" s="20">
        <f t="shared" si="167"/>
        <v>1.8850510549655933E-3</v>
      </c>
      <c r="U209" s="20">
        <f t="shared" si="168"/>
        <v>2.0745265031941805E-3</v>
      </c>
      <c r="V209" s="20">
        <f t="shared" si="169"/>
        <v>9.5170847674210055E-4</v>
      </c>
      <c r="W209" s="20">
        <f t="shared" si="170"/>
        <v>1.4862262273380928E-3</v>
      </c>
      <c r="X209" s="20">
        <f t="shared" si="171"/>
        <v>1.218841474296077E-3</v>
      </c>
      <c r="Z209" s="11"/>
      <c r="AA209" s="6" t="s">
        <v>85</v>
      </c>
      <c r="AB209" s="7" t="s">
        <v>83</v>
      </c>
      <c r="AC209" s="8">
        <v>10</v>
      </c>
      <c r="AD209" s="7">
        <f>AD49+$B$24</f>
        <v>-3.3507015</v>
      </c>
      <c r="AE209" s="7">
        <f t="shared" ref="AE209:AP209" si="197">AE49+$B$24</f>
        <v>-3.0646252</v>
      </c>
      <c r="AF209" s="7">
        <f t="shared" si="197"/>
        <v>-3.2343101999999999</v>
      </c>
      <c r="AG209" s="7">
        <f t="shared" si="197"/>
        <v>-3.1817769</v>
      </c>
      <c r="AH209" s="7">
        <f t="shared" si="197"/>
        <v>-2.7447493000000001</v>
      </c>
      <c r="AI209" s="7">
        <f t="shared" si="197"/>
        <v>-2.6019993000000001</v>
      </c>
      <c r="AJ209" s="7">
        <f t="shared" si="197"/>
        <v>-2.5932172000000002</v>
      </c>
      <c r="AK209" s="7">
        <f t="shared" si="197"/>
        <v>-2.4468248999999997</v>
      </c>
      <c r="AL209" s="7">
        <f t="shared" si="197"/>
        <v>-2.4354514000000003</v>
      </c>
      <c r="AM209" s="7">
        <f t="shared" si="197"/>
        <v>-3.4523573000000001</v>
      </c>
      <c r="AN209" s="7">
        <f t="shared" si="197"/>
        <v>-2.3474575</v>
      </c>
      <c r="AO209" s="7">
        <f t="shared" si="197"/>
        <v>-2.1705735000000002</v>
      </c>
      <c r="AP209" s="7">
        <f t="shared" si="197"/>
        <v>-2.5807172</v>
      </c>
    </row>
    <row r="210" spans="1:42">
      <c r="A210" s="4" t="s">
        <v>61</v>
      </c>
      <c r="B210" s="4">
        <v>-1.009501</v>
      </c>
      <c r="C210" s="4">
        <v>0.29097070000000003</v>
      </c>
      <c r="D210" s="4">
        <v>-3.47</v>
      </c>
      <c r="E210" s="4">
        <v>1E-3</v>
      </c>
      <c r="F210" s="4">
        <v>-1.579793</v>
      </c>
      <c r="G210" s="4">
        <v>-0.43920900000000002</v>
      </c>
      <c r="I210" s="17" t="s">
        <v>85</v>
      </c>
      <c r="J210" s="18" t="s">
        <v>83</v>
      </c>
      <c r="K210" s="19">
        <v>10</v>
      </c>
      <c r="L210" s="21">
        <f t="shared" si="159"/>
        <v>3.4459155540817736E-2</v>
      </c>
      <c r="M210" s="21">
        <f t="shared" si="160"/>
        <v>4.5614967613137332E-2</v>
      </c>
      <c r="N210" s="21">
        <f t="shared" si="161"/>
        <v>3.8631467443557534E-2</v>
      </c>
      <c r="O210" s="21">
        <f t="shared" si="162"/>
        <v>4.0673337566505596E-2</v>
      </c>
      <c r="P210" s="21">
        <f t="shared" si="163"/>
        <v>6.2283865698106629E-2</v>
      </c>
      <c r="Q210" s="21">
        <f t="shared" si="164"/>
        <v>7.1506592076548331E-2</v>
      </c>
      <c r="R210" s="21">
        <f t="shared" si="165"/>
        <v>7.2115127379061408E-2</v>
      </c>
      <c r="S210" s="21">
        <f t="shared" si="166"/>
        <v>8.3024116730908648E-2</v>
      </c>
      <c r="T210" s="21">
        <f t="shared" si="167"/>
        <v>8.3935012983164331E-2</v>
      </c>
      <c r="U210" s="21">
        <f t="shared" si="168"/>
        <v>3.1179711666771318E-2</v>
      </c>
      <c r="V210" s="21">
        <f t="shared" si="169"/>
        <v>9.1313062709897294E-2</v>
      </c>
      <c r="W210" s="21">
        <f t="shared" si="170"/>
        <v>0.1080578140142735</v>
      </c>
      <c r="X210" s="21">
        <f t="shared" si="171"/>
        <v>7.2989905856091178E-2</v>
      </c>
      <c r="Z210" s="11"/>
      <c r="AA210" s="6" t="s">
        <v>85</v>
      </c>
      <c r="AB210" s="7" t="s">
        <v>83</v>
      </c>
      <c r="AC210" s="8">
        <v>11</v>
      </c>
      <c r="AD210" s="7">
        <f t="shared" ref="AD210:AP213" si="198">AD50+$B$24</f>
        <v>-3.5573001</v>
      </c>
      <c r="AE210" s="7">
        <f t="shared" si="198"/>
        <v>-3.2712238</v>
      </c>
      <c r="AF210" s="7">
        <f t="shared" si="198"/>
        <v>-3.4409087999999999</v>
      </c>
      <c r="AG210" s="7">
        <f t="shared" si="198"/>
        <v>-3.3883755</v>
      </c>
      <c r="AH210" s="7">
        <f t="shared" si="198"/>
        <v>-2.9513479</v>
      </c>
      <c r="AI210" s="7">
        <f t="shared" si="198"/>
        <v>-2.8085979000000001</v>
      </c>
      <c r="AJ210" s="7">
        <f t="shared" si="198"/>
        <v>-2.7998157999999997</v>
      </c>
      <c r="AK210" s="7">
        <f t="shared" si="198"/>
        <v>-2.6534235000000002</v>
      </c>
      <c r="AL210" s="7">
        <f t="shared" si="198"/>
        <v>-2.6420499999999998</v>
      </c>
      <c r="AM210" s="7">
        <f t="shared" si="198"/>
        <v>-3.6589559</v>
      </c>
      <c r="AN210" s="7">
        <f t="shared" si="198"/>
        <v>-2.5540560999999999</v>
      </c>
      <c r="AO210" s="7">
        <f t="shared" si="198"/>
        <v>-2.3771720999999997</v>
      </c>
      <c r="AP210" s="7">
        <f t="shared" si="198"/>
        <v>-2.7873158</v>
      </c>
    </row>
    <row r="211" spans="1:42">
      <c r="A211" s="4" t="s">
        <v>62</v>
      </c>
      <c r="B211" s="4">
        <v>-1.1150009999999999</v>
      </c>
      <c r="C211" s="4">
        <v>0.31929800000000003</v>
      </c>
      <c r="D211" s="4">
        <v>-3.49</v>
      </c>
      <c r="E211" s="4">
        <v>0</v>
      </c>
      <c r="F211" s="4">
        <v>-1.7408140000000001</v>
      </c>
      <c r="G211" s="4">
        <v>-0.48918859999999997</v>
      </c>
      <c r="I211" s="17" t="s">
        <v>85</v>
      </c>
      <c r="J211" s="18" t="s">
        <v>83</v>
      </c>
      <c r="K211" s="19">
        <v>11</v>
      </c>
      <c r="L211" s="21">
        <f t="shared" si="159"/>
        <v>2.8116705096024246E-2</v>
      </c>
      <c r="M211" s="21">
        <f t="shared" si="160"/>
        <v>3.7257193689792786E-2</v>
      </c>
      <c r="N211" s="21">
        <f t="shared" si="161"/>
        <v>3.1533122065805851E-2</v>
      </c>
      <c r="O211" s="21">
        <f t="shared" si="162"/>
        <v>3.3206008284413092E-2</v>
      </c>
      <c r="P211" s="21">
        <f t="shared" si="163"/>
        <v>5.0948979662570837E-2</v>
      </c>
      <c r="Q211" s="21">
        <f t="shared" si="164"/>
        <v>5.8541951049931457E-2</v>
      </c>
      <c r="R211" s="21">
        <f t="shared" si="165"/>
        <v>5.9043386317968752E-2</v>
      </c>
      <c r="S211" s="21">
        <f t="shared" si="166"/>
        <v>6.8041521139746292E-2</v>
      </c>
      <c r="T211" s="21">
        <f t="shared" si="167"/>
        <v>6.8793638520683167E-2</v>
      </c>
      <c r="U211" s="21">
        <f t="shared" si="168"/>
        <v>2.5433210547174349E-2</v>
      </c>
      <c r="V211" s="21">
        <f t="shared" si="169"/>
        <v>7.4890009498250143E-2</v>
      </c>
      <c r="W211" s="21">
        <f t="shared" si="170"/>
        <v>8.8754805394815908E-2</v>
      </c>
      <c r="X211" s="21">
        <f t="shared" si="171"/>
        <v>5.9764300979050028E-2</v>
      </c>
      <c r="Z211" s="11"/>
      <c r="AA211" s="6" t="s">
        <v>85</v>
      </c>
      <c r="AB211" s="7" t="s">
        <v>83</v>
      </c>
      <c r="AC211" s="8">
        <v>12</v>
      </c>
      <c r="AD211" s="7">
        <f t="shared" si="198"/>
        <v>-3.2018304</v>
      </c>
      <c r="AE211" s="7">
        <f t="shared" si="198"/>
        <v>-2.9157541</v>
      </c>
      <c r="AF211" s="7">
        <f t="shared" si="198"/>
        <v>-3.0854390999999999</v>
      </c>
      <c r="AG211" s="7">
        <f t="shared" si="198"/>
        <v>-3.0329058</v>
      </c>
      <c r="AH211" s="7">
        <f t="shared" si="198"/>
        <v>-2.5958782</v>
      </c>
      <c r="AI211" s="7">
        <f t="shared" si="198"/>
        <v>-2.4531282000000001</v>
      </c>
      <c r="AJ211" s="7">
        <f t="shared" si="198"/>
        <v>-2.4443461000000002</v>
      </c>
      <c r="AK211" s="7">
        <f t="shared" si="198"/>
        <v>-2.2979537999999997</v>
      </c>
      <c r="AL211" s="7">
        <f t="shared" si="198"/>
        <v>-2.2865803000000002</v>
      </c>
      <c r="AM211" s="7">
        <f t="shared" si="198"/>
        <v>-3.3034862</v>
      </c>
      <c r="AN211" s="7">
        <f t="shared" si="198"/>
        <v>-2.1985863999999999</v>
      </c>
      <c r="AO211" s="7">
        <f t="shared" si="198"/>
        <v>-2.0217024000000001</v>
      </c>
      <c r="AP211" s="7">
        <f t="shared" si="198"/>
        <v>-2.4318461</v>
      </c>
    </row>
    <row r="212" spans="1:42">
      <c r="A212" s="4" t="s">
        <v>63</v>
      </c>
      <c r="B212" s="4">
        <v>-0.96986399999999995</v>
      </c>
      <c r="C212" s="4">
        <v>0.30502629999999997</v>
      </c>
      <c r="D212" s="4">
        <v>-3.18</v>
      </c>
      <c r="E212" s="4">
        <v>1E-3</v>
      </c>
      <c r="F212" s="4">
        <v>-1.5677049999999999</v>
      </c>
      <c r="G212" s="4">
        <v>-0.37202350000000001</v>
      </c>
      <c r="I212" s="17" t="s">
        <v>85</v>
      </c>
      <c r="J212" s="18" t="s">
        <v>83</v>
      </c>
      <c r="K212" s="19">
        <v>12</v>
      </c>
      <c r="L212" s="21">
        <f t="shared" si="159"/>
        <v>3.9881707228051788E-2</v>
      </c>
      <c r="M212" s="21">
        <f t="shared" si="160"/>
        <v>5.2747249504598928E-2</v>
      </c>
      <c r="N212" s="21">
        <f t="shared" si="161"/>
        <v>4.4696040624077643E-2</v>
      </c>
      <c r="O212" s="21">
        <f t="shared" si="162"/>
        <v>4.705098250568103E-2</v>
      </c>
      <c r="P212" s="21">
        <f t="shared" si="163"/>
        <v>7.193021405552294E-2</v>
      </c>
      <c r="Q212" s="21">
        <f t="shared" si="164"/>
        <v>8.2523380272632632E-2</v>
      </c>
      <c r="R212" s="21">
        <f t="shared" si="165"/>
        <v>8.3221830748644227E-2</v>
      </c>
      <c r="S212" s="21">
        <f t="shared" si="166"/>
        <v>9.5732093877575627E-2</v>
      </c>
      <c r="T212" s="21">
        <f t="shared" si="167"/>
        <v>9.6775792152978907E-2</v>
      </c>
      <c r="U212" s="21">
        <f t="shared" si="168"/>
        <v>3.609545883556961E-2</v>
      </c>
      <c r="V212" s="21">
        <f t="shared" si="169"/>
        <v>0.10522441681639071</v>
      </c>
      <c r="W212" s="21">
        <f t="shared" si="170"/>
        <v>0.12436561136559639</v>
      </c>
      <c r="X212" s="21">
        <f t="shared" si="171"/>
        <v>8.4225753643658682E-2</v>
      </c>
      <c r="Z212" s="11"/>
      <c r="AA212" s="6" t="s">
        <v>85</v>
      </c>
      <c r="AB212" s="7" t="s">
        <v>83</v>
      </c>
      <c r="AC212" s="8">
        <v>13</v>
      </c>
      <c r="AD212" s="7">
        <f t="shared" si="198"/>
        <v>-2.9274740000000001</v>
      </c>
      <c r="AE212" s="7">
        <f t="shared" si="198"/>
        <v>-2.6413977000000002</v>
      </c>
      <c r="AF212" s="7">
        <f t="shared" si="198"/>
        <v>-2.8110827</v>
      </c>
      <c r="AG212" s="7">
        <f t="shared" si="198"/>
        <v>-2.7585494000000002</v>
      </c>
      <c r="AH212" s="7">
        <f t="shared" si="198"/>
        <v>-2.3215218000000002</v>
      </c>
      <c r="AI212" s="7">
        <f t="shared" si="198"/>
        <v>-2.1787718000000003</v>
      </c>
      <c r="AJ212" s="7">
        <f t="shared" si="198"/>
        <v>-2.1699896999999999</v>
      </c>
      <c r="AK212" s="7">
        <f t="shared" si="198"/>
        <v>-2.0235974000000003</v>
      </c>
      <c r="AL212" s="7">
        <f t="shared" si="198"/>
        <v>-2.0122239</v>
      </c>
      <c r="AM212" s="7">
        <f t="shared" si="198"/>
        <v>-3.0291298000000002</v>
      </c>
      <c r="AN212" s="7">
        <f t="shared" si="198"/>
        <v>-1.9242300000000001</v>
      </c>
      <c r="AO212" s="7">
        <f t="shared" si="198"/>
        <v>-1.7473460000000001</v>
      </c>
      <c r="AP212" s="7">
        <f t="shared" si="198"/>
        <v>-2.1574897000000002</v>
      </c>
    </row>
    <row r="213" spans="1:42">
      <c r="A213" s="4" t="s">
        <v>64</v>
      </c>
      <c r="B213" s="4">
        <v>-1.243763</v>
      </c>
      <c r="C213" s="4">
        <v>0.3687609</v>
      </c>
      <c r="D213" s="4">
        <v>-3.37</v>
      </c>
      <c r="E213" s="4">
        <v>1E-3</v>
      </c>
      <c r="F213" s="4">
        <v>-1.966521</v>
      </c>
      <c r="G213" s="4">
        <v>-0.52100460000000004</v>
      </c>
      <c r="I213" s="17" t="s">
        <v>85</v>
      </c>
      <c r="J213" s="18" t="s">
        <v>83</v>
      </c>
      <c r="K213" s="19">
        <v>13</v>
      </c>
      <c r="L213" s="21">
        <f t="shared" si="159"/>
        <v>5.2148413752346405E-2</v>
      </c>
      <c r="M213" s="21">
        <f t="shared" si="160"/>
        <v>6.8837017085403726E-2</v>
      </c>
      <c r="N213" s="21">
        <f t="shared" si="161"/>
        <v>5.8400827461583801E-2</v>
      </c>
      <c r="O213" s="21">
        <f t="shared" si="162"/>
        <v>6.1455943017032312E-2</v>
      </c>
      <c r="P213" s="21">
        <f t="shared" si="163"/>
        <v>9.3603402814943781E-2</v>
      </c>
      <c r="Q213" s="21">
        <f t="shared" si="164"/>
        <v>0.10722119171511205</v>
      </c>
      <c r="R213" s="21">
        <f t="shared" si="165"/>
        <v>0.10811762498810278</v>
      </c>
      <c r="S213" s="21">
        <f t="shared" si="166"/>
        <v>0.12414418956894253</v>
      </c>
      <c r="T213" s="21">
        <f t="shared" si="167"/>
        <v>0.1254787064048383</v>
      </c>
      <c r="U213" s="21">
        <f t="shared" si="168"/>
        <v>4.7224845118578843E-2</v>
      </c>
      <c r="V213" s="21">
        <f t="shared" si="169"/>
        <v>0.13626725562539693</v>
      </c>
      <c r="W213" s="21">
        <f t="shared" si="170"/>
        <v>0.16061751218756629</v>
      </c>
      <c r="X213" s="21">
        <f t="shared" si="171"/>
        <v>0.1094058092378032</v>
      </c>
      <c r="Z213" s="11"/>
      <c r="AA213" s="6" t="s">
        <v>85</v>
      </c>
      <c r="AB213" s="7" t="s">
        <v>83</v>
      </c>
      <c r="AC213" s="8">
        <v>14</v>
      </c>
      <c r="AD213" s="12">
        <f t="shared" si="198"/>
        <v>-2.6588525000000001</v>
      </c>
      <c r="AE213" s="12">
        <f t="shared" si="198"/>
        <v>-2.3727762000000001</v>
      </c>
      <c r="AF213" s="12">
        <f t="shared" si="198"/>
        <v>-2.5424612</v>
      </c>
      <c r="AG213" s="12">
        <f t="shared" si="198"/>
        <v>-2.4899279000000001</v>
      </c>
      <c r="AH213" s="12">
        <f t="shared" si="198"/>
        <v>-2.0529003000000001</v>
      </c>
      <c r="AI213" s="12">
        <f t="shared" si="198"/>
        <v>-1.9101503000000002</v>
      </c>
      <c r="AJ213" s="12">
        <f t="shared" si="198"/>
        <v>-1.9013682000000001</v>
      </c>
      <c r="AK213" s="12">
        <f t="shared" si="198"/>
        <v>-1.7549759</v>
      </c>
      <c r="AL213" s="12">
        <f t="shared" si="198"/>
        <v>-1.7436024000000001</v>
      </c>
      <c r="AM213" s="12">
        <f t="shared" si="198"/>
        <v>-2.7605083000000001</v>
      </c>
      <c r="AN213" s="12">
        <f t="shared" si="198"/>
        <v>-1.6556085</v>
      </c>
      <c r="AO213" s="12">
        <f t="shared" si="198"/>
        <v>-1.4787245</v>
      </c>
      <c r="AP213" s="13">
        <f t="shared" si="198"/>
        <v>-1.8888682000000001</v>
      </c>
    </row>
    <row r="214" spans="1:42">
      <c r="A214" s="4" t="s">
        <v>65</v>
      </c>
      <c r="B214" s="4">
        <v>-1.5045919999999999</v>
      </c>
      <c r="C214" s="4">
        <v>0.4679065</v>
      </c>
      <c r="D214" s="4">
        <v>-3.22</v>
      </c>
      <c r="E214" s="4">
        <v>1E-3</v>
      </c>
      <c r="F214" s="4">
        <v>-2.421672</v>
      </c>
      <c r="G214" s="4">
        <v>-0.58751220000000004</v>
      </c>
      <c r="I214" s="17" t="s">
        <v>85</v>
      </c>
      <c r="J214" s="18" t="s">
        <v>83</v>
      </c>
      <c r="K214" s="19">
        <v>14</v>
      </c>
      <c r="L214" s="21">
        <f t="shared" si="159"/>
        <v>6.7685314846400904E-2</v>
      </c>
      <c r="M214" s="21">
        <f t="shared" si="160"/>
        <v>8.912890136275492E-2</v>
      </c>
      <c r="N214" s="21">
        <f t="shared" si="161"/>
        <v>7.5731148534196782E-2</v>
      </c>
      <c r="O214" s="21">
        <f t="shared" si="162"/>
        <v>7.9657351525024372E-2</v>
      </c>
      <c r="P214" s="21">
        <f t="shared" si="163"/>
        <v>0.12076708974938009</v>
      </c>
      <c r="Q214" s="21">
        <f t="shared" si="164"/>
        <v>0.138071934059461</v>
      </c>
      <c r="R214" s="21">
        <f t="shared" si="165"/>
        <v>0.13920884976769607</v>
      </c>
      <c r="S214" s="21">
        <f t="shared" si="166"/>
        <v>0.15948904201652772</v>
      </c>
      <c r="T214" s="21">
        <f t="shared" si="167"/>
        <v>0.16117388225853141</v>
      </c>
      <c r="U214" s="21">
        <f t="shared" si="168"/>
        <v>6.1339289043281037E-2</v>
      </c>
      <c r="V214" s="21">
        <f t="shared" si="169"/>
        <v>0.17477298081380685</v>
      </c>
      <c r="W214" s="21">
        <f t="shared" si="170"/>
        <v>0.20532837973177206</v>
      </c>
      <c r="X214" s="21">
        <f t="shared" si="171"/>
        <v>0.14084213154806047</v>
      </c>
      <c r="Z214" s="11"/>
      <c r="AA214" s="6" t="s">
        <v>85</v>
      </c>
      <c r="AB214" s="7" t="s">
        <v>83</v>
      </c>
      <c r="AC214" s="8">
        <v>15</v>
      </c>
      <c r="AD214" s="7">
        <f>B231</f>
        <v>-2.4974769999999999</v>
      </c>
      <c r="AE214" s="7">
        <f>AD214+$B$219</f>
        <v>-2.3621512</v>
      </c>
      <c r="AF214" s="7">
        <f>AD214+$B$220</f>
        <v>-2.5852803</v>
      </c>
      <c r="AG214" s="7">
        <f>AD214+$B$221</f>
        <v>-2.6108747000000001</v>
      </c>
      <c r="AH214" s="7">
        <f>AD214+$B$222</f>
        <v>-2.3030328</v>
      </c>
      <c r="AI214" s="7">
        <f>AD214+$B$223</f>
        <v>-2.1933446000000001</v>
      </c>
      <c r="AJ214" s="7">
        <f>AD214+$B$224</f>
        <v>-2.0537744</v>
      </c>
      <c r="AK214" s="7">
        <f>AD214+$B$225</f>
        <v>-2.0911795</v>
      </c>
      <c r="AL214" s="7">
        <f>AD214+$B$226</f>
        <v>-1.9465328999999998</v>
      </c>
      <c r="AM214" s="7">
        <f>AD214+$B$227</f>
        <v>-2.4762504999999999</v>
      </c>
      <c r="AN214" s="7">
        <f>AD214+$B$228</f>
        <v>-1.7192034999999999</v>
      </c>
      <c r="AO214" s="7">
        <f>AD214+$B$229</f>
        <v>-1.5246702000000001</v>
      </c>
      <c r="AP214" s="7">
        <f>AD214+$B$230</f>
        <v>-2.1253769999999998</v>
      </c>
    </row>
    <row r="215" spans="1:42">
      <c r="A215" s="4" t="s">
        <v>66</v>
      </c>
      <c r="B215" s="4">
        <v>-2.2288790000000001</v>
      </c>
      <c r="C215" s="4">
        <v>0.58323250000000004</v>
      </c>
      <c r="D215" s="4">
        <v>-3.82</v>
      </c>
      <c r="E215" s="4">
        <v>0</v>
      </c>
      <c r="F215" s="4">
        <v>-3.3719939999999999</v>
      </c>
      <c r="G215" s="4">
        <v>-1.085764</v>
      </c>
      <c r="I215" s="17" t="s">
        <v>85</v>
      </c>
      <c r="J215" s="18" t="s">
        <v>83</v>
      </c>
      <c r="K215" s="19">
        <v>15</v>
      </c>
      <c r="L215" s="21">
        <f t="shared" si="159"/>
        <v>7.9081347763609935E-2</v>
      </c>
      <c r="M215" s="21">
        <f t="shared" si="160"/>
        <v>9.0039335759312666E-2</v>
      </c>
      <c r="N215" s="21">
        <f t="shared" si="161"/>
        <v>7.26693905727432E-2</v>
      </c>
      <c r="O215" s="21">
        <f t="shared" si="162"/>
        <v>7.0896626001220625E-2</v>
      </c>
      <c r="P215" s="21">
        <f t="shared" si="163"/>
        <v>9.5269487449117854E-2</v>
      </c>
      <c r="Q215" s="21">
        <f t="shared" si="164"/>
        <v>0.10574919153284554</v>
      </c>
      <c r="R215" s="21">
        <f t="shared" si="165"/>
        <v>0.1206676909458507</v>
      </c>
      <c r="S215" s="21">
        <f t="shared" si="166"/>
        <v>0.11648560132564914</v>
      </c>
      <c r="T215" s="21">
        <f t="shared" si="167"/>
        <v>0.13345356996197238</v>
      </c>
      <c r="U215" s="21">
        <f t="shared" si="168"/>
        <v>8.0711232052558937E-2</v>
      </c>
      <c r="V215" s="21">
        <f t="shared" si="169"/>
        <v>0.164843731327766</v>
      </c>
      <c r="W215" s="21">
        <f t="shared" si="170"/>
        <v>0.19695795367958596</v>
      </c>
      <c r="X215" s="21">
        <f t="shared" si="171"/>
        <v>0.11278206318997717</v>
      </c>
      <c r="Z215" s="11"/>
      <c r="AA215" s="6" t="s">
        <v>85</v>
      </c>
      <c r="AB215" s="7" t="s">
        <v>83</v>
      </c>
      <c r="AC215" s="8">
        <v>16</v>
      </c>
      <c r="AD215" s="7">
        <f t="shared" ref="AD215:AD244" si="199">$B$231+B189</f>
        <v>-2.0083900999999997</v>
      </c>
      <c r="AE215" s="7">
        <f t="shared" ref="AE215:AE248" si="200">AD215+$B$219</f>
        <v>-1.8730642999999998</v>
      </c>
      <c r="AF215" s="7">
        <f t="shared" ref="AF215:AF248" si="201">AD215+$B$220</f>
        <v>-2.0961933999999998</v>
      </c>
      <c r="AG215" s="7">
        <f t="shared" ref="AG215:AG248" si="202">AD215+$B$221</f>
        <v>-2.1217877999999999</v>
      </c>
      <c r="AH215" s="7">
        <f t="shared" ref="AH215:AH248" si="203">AD215+$B$222</f>
        <v>-1.8139458999999998</v>
      </c>
      <c r="AI215" s="7">
        <f t="shared" ref="AI215:AI248" si="204">AD215+$B$223</f>
        <v>-1.7042576999999997</v>
      </c>
      <c r="AJ215" s="7">
        <f t="shared" ref="AJ215:AJ248" si="205">AD215+$B$224</f>
        <v>-1.5646874999999998</v>
      </c>
      <c r="AK215" s="7">
        <f t="shared" ref="AK215:AK248" si="206">AD215+$B$225</f>
        <v>-1.6020925999999998</v>
      </c>
      <c r="AL215" s="7">
        <f t="shared" ref="AL215:AL248" si="207">AD215+$B$226</f>
        <v>-1.4574459999999996</v>
      </c>
      <c r="AM215" s="7">
        <f t="shared" ref="AM215:AM248" si="208">AD215+$B$227</f>
        <v>-1.9871635999999997</v>
      </c>
      <c r="AN215" s="7">
        <f t="shared" ref="AN215:AN248" si="209">AD215+$B$228</f>
        <v>-1.2301165999999997</v>
      </c>
      <c r="AO215" s="7">
        <f t="shared" ref="AO215:AO248" si="210">AD215+$B$229</f>
        <v>-1.0355832999999999</v>
      </c>
      <c r="AP215" s="7">
        <f t="shared" ref="AP215:AP248" si="211">AD215+$B$230</f>
        <v>-1.6362900999999996</v>
      </c>
    </row>
    <row r="216" spans="1:42">
      <c r="A216" s="4" t="s">
        <v>67</v>
      </c>
      <c r="B216" s="4">
        <v>-2.570694</v>
      </c>
      <c r="C216" s="4">
        <v>0.70729719999999996</v>
      </c>
      <c r="D216" s="4">
        <v>-3.63</v>
      </c>
      <c r="E216" s="4">
        <v>0</v>
      </c>
      <c r="F216" s="4">
        <v>-3.9569709999999998</v>
      </c>
      <c r="G216" s="4">
        <v>-1.1844170000000001</v>
      </c>
      <c r="I216" s="17" t="s">
        <v>85</v>
      </c>
      <c r="J216" s="18" t="s">
        <v>83</v>
      </c>
      <c r="K216" s="19">
        <v>16</v>
      </c>
      <c r="L216" s="21">
        <f t="shared" si="159"/>
        <v>0.12593157419139536</v>
      </c>
      <c r="M216" s="21">
        <f t="shared" si="160"/>
        <v>0.14293265256987761</v>
      </c>
      <c r="N216" s="21">
        <f t="shared" si="161"/>
        <v>0.11593551602375902</v>
      </c>
      <c r="O216" s="21">
        <f t="shared" si="162"/>
        <v>0.11316548241515083</v>
      </c>
      <c r="P216" s="21">
        <f t="shared" si="163"/>
        <v>0.15101116785123458</v>
      </c>
      <c r="Q216" s="21">
        <f t="shared" si="164"/>
        <v>0.16712954527753587</v>
      </c>
      <c r="R216" s="21">
        <f t="shared" si="165"/>
        <v>0.18992041502511078</v>
      </c>
      <c r="S216" s="21">
        <f t="shared" si="166"/>
        <v>0.18354952843040617</v>
      </c>
      <c r="T216" s="21">
        <f t="shared" si="167"/>
        <v>0.20931247280482557</v>
      </c>
      <c r="U216" s="21">
        <f t="shared" si="168"/>
        <v>0.1284668257258291</v>
      </c>
      <c r="V216" s="21">
        <f t="shared" si="169"/>
        <v>0.25639146147259251</v>
      </c>
      <c r="W216" s="21">
        <f t="shared" si="170"/>
        <v>0.3038156518663952</v>
      </c>
      <c r="X216" s="21">
        <f t="shared" si="171"/>
        <v>0.17789596614024233</v>
      </c>
      <c r="Z216" s="11"/>
      <c r="AA216" s="6" t="s">
        <v>85</v>
      </c>
      <c r="AB216" s="7" t="s">
        <v>83</v>
      </c>
      <c r="AC216" s="8">
        <v>17</v>
      </c>
      <c r="AD216" s="7">
        <f t="shared" si="199"/>
        <v>-1.9999951</v>
      </c>
      <c r="AE216" s="7">
        <f t="shared" si="200"/>
        <v>-1.8646693000000001</v>
      </c>
      <c r="AF216" s="7">
        <f t="shared" si="201"/>
        <v>-2.0877984000000001</v>
      </c>
      <c r="AG216" s="7">
        <f t="shared" si="202"/>
        <v>-2.1133928000000002</v>
      </c>
      <c r="AH216" s="7">
        <f t="shared" si="203"/>
        <v>-1.8055509000000001</v>
      </c>
      <c r="AI216" s="7">
        <f t="shared" si="204"/>
        <v>-1.6958626999999999</v>
      </c>
      <c r="AJ216" s="7">
        <f t="shared" si="205"/>
        <v>-1.5562925000000001</v>
      </c>
      <c r="AK216" s="7">
        <f t="shared" si="206"/>
        <v>-1.5936976</v>
      </c>
      <c r="AL216" s="7">
        <f t="shared" si="207"/>
        <v>-1.4490509999999999</v>
      </c>
      <c r="AM216" s="7">
        <f t="shared" si="208"/>
        <v>-1.9787686</v>
      </c>
      <c r="AN216" s="7">
        <f t="shared" si="209"/>
        <v>-1.2217216</v>
      </c>
      <c r="AO216" s="7">
        <f t="shared" si="210"/>
        <v>-1.0271883000000002</v>
      </c>
      <c r="AP216" s="7">
        <f t="shared" si="211"/>
        <v>-1.6278950999999999</v>
      </c>
    </row>
    <row r="217" spans="1:42">
      <c r="A217" s="4" t="s">
        <v>68</v>
      </c>
      <c r="B217" s="4">
        <v>-1.5919540000000001</v>
      </c>
      <c r="C217" s="4">
        <v>0.50216490000000003</v>
      </c>
      <c r="D217" s="4">
        <v>-3.17</v>
      </c>
      <c r="E217" s="4">
        <v>2E-3</v>
      </c>
      <c r="F217" s="4">
        <v>-2.5761790000000002</v>
      </c>
      <c r="G217" s="4">
        <v>-0.60772879999999996</v>
      </c>
      <c r="I217" s="17" t="s">
        <v>85</v>
      </c>
      <c r="J217" s="18" t="s">
        <v>83</v>
      </c>
      <c r="K217" s="19">
        <v>17</v>
      </c>
      <c r="L217" s="21">
        <f t="shared" si="159"/>
        <v>0.12692859513855087</v>
      </c>
      <c r="M217" s="21">
        <f t="shared" si="160"/>
        <v>0.14405483863742402</v>
      </c>
      <c r="N217" s="21">
        <f t="shared" si="161"/>
        <v>0.11685793712392772</v>
      </c>
      <c r="O217" s="21">
        <f t="shared" si="162"/>
        <v>0.11406709766978528</v>
      </c>
      <c r="P217" s="21">
        <f t="shared" si="163"/>
        <v>0.15219208235772677</v>
      </c>
      <c r="Q217" s="21">
        <f t="shared" si="164"/>
        <v>0.16842621739886493</v>
      </c>
      <c r="R217" s="21">
        <f t="shared" si="165"/>
        <v>0.19137759076221797</v>
      </c>
      <c r="S217" s="21">
        <f t="shared" si="166"/>
        <v>0.1849622078175919</v>
      </c>
      <c r="T217" s="21">
        <f t="shared" si="167"/>
        <v>0.21090334547118472</v>
      </c>
      <c r="U217" s="21">
        <f t="shared" si="168"/>
        <v>0.12948264793939901</v>
      </c>
      <c r="V217" s="21">
        <f t="shared" si="169"/>
        <v>0.25829625975645693</v>
      </c>
      <c r="W217" s="21">
        <f t="shared" si="170"/>
        <v>0.30602199047410578</v>
      </c>
      <c r="X217" s="21">
        <f t="shared" si="171"/>
        <v>0.1792689194300886</v>
      </c>
      <c r="Z217" s="11"/>
      <c r="AA217" s="6" t="s">
        <v>85</v>
      </c>
      <c r="AB217" s="7" t="s">
        <v>83</v>
      </c>
      <c r="AC217" s="8">
        <v>18</v>
      </c>
      <c r="AD217" s="7">
        <f t="shared" si="199"/>
        <v>-1.7703438</v>
      </c>
      <c r="AE217" s="7">
        <f t="shared" si="200"/>
        <v>-1.6350180000000001</v>
      </c>
      <c r="AF217" s="7">
        <f t="shared" si="201"/>
        <v>-1.8581471000000001</v>
      </c>
      <c r="AG217" s="7">
        <f t="shared" si="202"/>
        <v>-1.8837415</v>
      </c>
      <c r="AH217" s="7">
        <f t="shared" si="203"/>
        <v>-1.5758996000000001</v>
      </c>
      <c r="AI217" s="7">
        <f t="shared" si="204"/>
        <v>-1.4662113999999999</v>
      </c>
      <c r="AJ217" s="7">
        <f t="shared" si="205"/>
        <v>-1.3266412000000001</v>
      </c>
      <c r="AK217" s="7">
        <f t="shared" si="206"/>
        <v>-1.3640463</v>
      </c>
      <c r="AL217" s="7">
        <f t="shared" si="207"/>
        <v>-1.2193996999999999</v>
      </c>
      <c r="AM217" s="7">
        <f t="shared" si="208"/>
        <v>-1.7491173</v>
      </c>
      <c r="AN217" s="7">
        <f t="shared" si="209"/>
        <v>-0.99207030000000007</v>
      </c>
      <c r="AO217" s="7">
        <f t="shared" si="210"/>
        <v>-0.79753700000000005</v>
      </c>
      <c r="AP217" s="7">
        <f t="shared" si="211"/>
        <v>-1.3982437999999999</v>
      </c>
    </row>
    <row r="218" spans="1:42">
      <c r="A218" s="4" t="s">
        <v>69</v>
      </c>
      <c r="B218" s="4">
        <v>-2.2041710000000001</v>
      </c>
      <c r="C218" s="4">
        <v>0.39490399999999998</v>
      </c>
      <c r="D218" s="4">
        <v>-5.58</v>
      </c>
      <c r="E218" s="4">
        <v>0</v>
      </c>
      <c r="F218" s="4">
        <v>-2.9781689999999998</v>
      </c>
      <c r="G218" s="4">
        <v>-1.4301729999999999</v>
      </c>
      <c r="I218" s="17" t="s">
        <v>85</v>
      </c>
      <c r="J218" s="18" t="s">
        <v>83</v>
      </c>
      <c r="K218" s="19">
        <v>18</v>
      </c>
      <c r="L218" s="21">
        <f t="shared" si="159"/>
        <v>0.15723828404706963</v>
      </c>
      <c r="M218" s="21">
        <f t="shared" si="160"/>
        <v>0.17810339131977193</v>
      </c>
      <c r="N218" s="21">
        <f t="shared" si="161"/>
        <v>0.14493232988185883</v>
      </c>
      <c r="O218" s="21">
        <f t="shared" si="162"/>
        <v>0.14151714596137838</v>
      </c>
      <c r="P218" s="21">
        <f t="shared" si="163"/>
        <v>0.1879899712885508</v>
      </c>
      <c r="Q218" s="21">
        <f t="shared" si="164"/>
        <v>0.20766292887999901</v>
      </c>
      <c r="R218" s="21">
        <f t="shared" si="165"/>
        <v>0.23536226273430566</v>
      </c>
      <c r="S218" s="21">
        <f t="shared" si="166"/>
        <v>0.22763293789355812</v>
      </c>
      <c r="T218" s="21">
        <f t="shared" si="167"/>
        <v>0.25882527639802505</v>
      </c>
      <c r="U218" s="21">
        <f t="shared" si="168"/>
        <v>0.16035488084734628</v>
      </c>
      <c r="V218" s="21">
        <f t="shared" si="169"/>
        <v>0.31540050134514946</v>
      </c>
      <c r="W218" s="21">
        <f t="shared" si="170"/>
        <v>0.37186490783063719</v>
      </c>
      <c r="X218" s="21">
        <f t="shared" si="171"/>
        <v>0.22076505937097574</v>
      </c>
      <c r="Z218" s="11"/>
      <c r="AA218" s="6" t="s">
        <v>85</v>
      </c>
      <c r="AB218" s="7" t="s">
        <v>83</v>
      </c>
      <c r="AC218" s="8">
        <v>19</v>
      </c>
      <c r="AD218" s="7">
        <f t="shared" si="199"/>
        <v>-1.6700851999999999</v>
      </c>
      <c r="AE218" s="7">
        <f t="shared" si="200"/>
        <v>-1.5347594</v>
      </c>
      <c r="AF218" s="7">
        <f t="shared" si="201"/>
        <v>-1.7578885</v>
      </c>
      <c r="AG218" s="7">
        <f t="shared" si="202"/>
        <v>-1.7834828999999999</v>
      </c>
      <c r="AH218" s="7">
        <f t="shared" si="203"/>
        <v>-1.475641</v>
      </c>
      <c r="AI218" s="7">
        <f t="shared" si="204"/>
        <v>-1.3659527999999999</v>
      </c>
      <c r="AJ218" s="7">
        <f t="shared" si="205"/>
        <v>-1.2263826</v>
      </c>
      <c r="AK218" s="7">
        <f t="shared" si="206"/>
        <v>-1.2637877</v>
      </c>
      <c r="AL218" s="7">
        <f t="shared" si="207"/>
        <v>-1.1191410999999998</v>
      </c>
      <c r="AM218" s="7">
        <f t="shared" si="208"/>
        <v>-1.6488586999999999</v>
      </c>
      <c r="AN218" s="7">
        <f t="shared" si="209"/>
        <v>-0.89181169999999998</v>
      </c>
      <c r="AO218" s="7">
        <f t="shared" si="210"/>
        <v>-0.69727839999999996</v>
      </c>
      <c r="AP218" s="7">
        <f t="shared" si="211"/>
        <v>-1.2979851999999998</v>
      </c>
    </row>
    <row r="219" spans="1:42">
      <c r="A219" s="4" t="s">
        <v>27</v>
      </c>
      <c r="B219" s="4">
        <v>0.1353258</v>
      </c>
      <c r="C219" s="4">
        <v>0.1271176</v>
      </c>
      <c r="D219" s="4">
        <v>1.06</v>
      </c>
      <c r="E219" s="4">
        <v>0.28699999999999998</v>
      </c>
      <c r="F219" s="4">
        <v>-0.11382009999999999</v>
      </c>
      <c r="G219" s="4">
        <v>0.38447179999999997</v>
      </c>
      <c r="I219" s="17" t="s">
        <v>85</v>
      </c>
      <c r="J219" s="18" t="s">
        <v>83</v>
      </c>
      <c r="K219" s="19">
        <v>19</v>
      </c>
      <c r="L219" s="21">
        <f t="shared" si="159"/>
        <v>0.17246566977141192</v>
      </c>
      <c r="M219" s="21">
        <f t="shared" si="160"/>
        <v>0.19516171471016974</v>
      </c>
      <c r="N219" s="21">
        <f t="shared" si="161"/>
        <v>0.15906019726957593</v>
      </c>
      <c r="O219" s="21">
        <f t="shared" si="162"/>
        <v>0.15533724910627225</v>
      </c>
      <c r="P219" s="21">
        <f t="shared" si="163"/>
        <v>0.20590145857686423</v>
      </c>
      <c r="Q219" s="21">
        <f t="shared" si="164"/>
        <v>0.227245100580582</v>
      </c>
      <c r="R219" s="21">
        <f t="shared" si="165"/>
        <v>0.2572371676241626</v>
      </c>
      <c r="S219" s="21">
        <f t="shared" si="166"/>
        <v>0.2488749703612507</v>
      </c>
      <c r="T219" s="21">
        <f t="shared" si="167"/>
        <v>0.28258924352810993</v>
      </c>
      <c r="U219" s="21">
        <f t="shared" si="168"/>
        <v>0.17585839910451928</v>
      </c>
      <c r="V219" s="21">
        <f t="shared" si="169"/>
        <v>0.34352760406268135</v>
      </c>
      <c r="W219" s="21">
        <f t="shared" si="170"/>
        <v>0.40408993042057112</v>
      </c>
      <c r="X219" s="21">
        <f t="shared" si="171"/>
        <v>0.24144029523709601</v>
      </c>
      <c r="Z219" s="11"/>
      <c r="AA219" s="6" t="s">
        <v>85</v>
      </c>
      <c r="AB219" s="7" t="s">
        <v>83</v>
      </c>
      <c r="AC219" s="8">
        <v>20</v>
      </c>
      <c r="AD219" s="7">
        <f t="shared" si="199"/>
        <v>-1.6776483999999998</v>
      </c>
      <c r="AE219" s="7">
        <f t="shared" si="200"/>
        <v>-1.5423225999999999</v>
      </c>
      <c r="AF219" s="7">
        <f t="shared" si="201"/>
        <v>-1.7654516999999998</v>
      </c>
      <c r="AG219" s="7">
        <f t="shared" si="202"/>
        <v>-1.7910460999999998</v>
      </c>
      <c r="AH219" s="7">
        <f t="shared" si="203"/>
        <v>-1.4832041999999999</v>
      </c>
      <c r="AI219" s="7">
        <f t="shared" si="204"/>
        <v>-1.3735159999999997</v>
      </c>
      <c r="AJ219" s="7">
        <f t="shared" si="205"/>
        <v>-1.2339457999999999</v>
      </c>
      <c r="AK219" s="7">
        <f t="shared" si="206"/>
        <v>-1.2713508999999998</v>
      </c>
      <c r="AL219" s="7">
        <f t="shared" si="207"/>
        <v>-1.1267042999999997</v>
      </c>
      <c r="AM219" s="7">
        <f t="shared" si="208"/>
        <v>-1.6564218999999998</v>
      </c>
      <c r="AN219" s="7">
        <f t="shared" si="209"/>
        <v>-0.89937489999999987</v>
      </c>
      <c r="AO219" s="7">
        <f t="shared" si="210"/>
        <v>-0.70484159999999985</v>
      </c>
      <c r="AP219" s="7">
        <f t="shared" si="211"/>
        <v>-1.3055483999999997</v>
      </c>
    </row>
    <row r="220" spans="1:42">
      <c r="A220" s="4" t="s">
        <v>28</v>
      </c>
      <c r="B220" s="4">
        <v>-8.7803300000000001E-2</v>
      </c>
      <c r="C220" s="4">
        <v>0.1245255</v>
      </c>
      <c r="D220" s="4">
        <v>-0.71</v>
      </c>
      <c r="E220" s="4">
        <v>0.48099999999999998</v>
      </c>
      <c r="F220" s="4">
        <v>-0.33186890000000002</v>
      </c>
      <c r="G220" s="4">
        <v>0.15626219999999999</v>
      </c>
      <c r="I220" s="17" t="s">
        <v>85</v>
      </c>
      <c r="J220" s="18" t="s">
        <v>83</v>
      </c>
      <c r="K220" s="19">
        <v>20</v>
      </c>
      <c r="L220" s="21">
        <f t="shared" si="159"/>
        <v>0.17127136840243118</v>
      </c>
      <c r="M220" s="21">
        <f t="shared" si="160"/>
        <v>0.19382493654516483</v>
      </c>
      <c r="N220" s="21">
        <f t="shared" si="161"/>
        <v>0.15795157202578997</v>
      </c>
      <c r="O220" s="21">
        <f t="shared" si="162"/>
        <v>0.15425262087914965</v>
      </c>
      <c r="P220" s="21">
        <f t="shared" si="163"/>
        <v>0.20449837247800903</v>
      </c>
      <c r="Q220" s="21">
        <f t="shared" si="164"/>
        <v>0.22571231985062368</v>
      </c>
      <c r="R220" s="21">
        <f t="shared" si="165"/>
        <v>0.25552672788507352</v>
      </c>
      <c r="S220" s="21">
        <f t="shared" si="166"/>
        <v>0.24721353301697074</v>
      </c>
      <c r="T220" s="21">
        <f t="shared" si="167"/>
        <v>0.28073270648830934</v>
      </c>
      <c r="U220" s="21">
        <f t="shared" si="168"/>
        <v>0.17464259471591279</v>
      </c>
      <c r="V220" s="21">
        <f t="shared" si="169"/>
        <v>0.34133460035114987</v>
      </c>
      <c r="W220" s="21">
        <f t="shared" si="170"/>
        <v>0.40158214398659664</v>
      </c>
      <c r="X220" s="21">
        <f t="shared" si="171"/>
        <v>0.23982276842481876</v>
      </c>
      <c r="Z220" s="11"/>
      <c r="AA220" s="6" t="s">
        <v>85</v>
      </c>
      <c r="AB220" s="6" t="s">
        <v>83</v>
      </c>
      <c r="AC220" s="8">
        <v>21</v>
      </c>
      <c r="AD220" s="7">
        <f t="shared" si="199"/>
        <v>-1.7453808</v>
      </c>
      <c r="AE220" s="7">
        <f t="shared" si="200"/>
        <v>-1.610055</v>
      </c>
      <c r="AF220" s="7">
        <f t="shared" si="201"/>
        <v>-1.8331841</v>
      </c>
      <c r="AG220" s="7">
        <f t="shared" si="202"/>
        <v>-1.8587784999999999</v>
      </c>
      <c r="AH220" s="7">
        <f t="shared" si="203"/>
        <v>-1.5509366</v>
      </c>
      <c r="AI220" s="7">
        <f t="shared" si="204"/>
        <v>-1.4412483999999999</v>
      </c>
      <c r="AJ220" s="7">
        <f t="shared" si="205"/>
        <v>-1.3016782</v>
      </c>
      <c r="AK220" s="7">
        <f t="shared" si="206"/>
        <v>-1.3390833</v>
      </c>
      <c r="AL220" s="7">
        <f t="shared" si="207"/>
        <v>-1.1944366999999998</v>
      </c>
      <c r="AM220" s="7">
        <f t="shared" si="208"/>
        <v>-1.7241542999999999</v>
      </c>
      <c r="AN220" s="7">
        <f t="shared" si="209"/>
        <v>-0.9671073</v>
      </c>
      <c r="AO220" s="7">
        <f t="shared" si="210"/>
        <v>-0.77257399999999998</v>
      </c>
      <c r="AP220" s="7">
        <f t="shared" si="211"/>
        <v>-1.3732807999999999</v>
      </c>
    </row>
    <row r="221" spans="1:42">
      <c r="A221" s="4" t="s">
        <v>29</v>
      </c>
      <c r="B221" s="4">
        <v>-0.1133977</v>
      </c>
      <c r="C221" s="4">
        <v>0.12619230000000001</v>
      </c>
      <c r="D221" s="4">
        <v>-0.9</v>
      </c>
      <c r="E221" s="4">
        <v>0.36899999999999999</v>
      </c>
      <c r="F221" s="4">
        <v>-0.3607301</v>
      </c>
      <c r="G221" s="4">
        <v>0.13393459999999999</v>
      </c>
      <c r="I221" s="17" t="s">
        <v>85</v>
      </c>
      <c r="J221" s="17" t="s">
        <v>83</v>
      </c>
      <c r="K221" s="19">
        <v>21</v>
      </c>
      <c r="L221" s="21">
        <f t="shared" si="159"/>
        <v>0.16090935712440863</v>
      </c>
      <c r="M221" s="21">
        <f t="shared" si="160"/>
        <v>0.18221873530691907</v>
      </c>
      <c r="N221" s="21">
        <f t="shared" si="161"/>
        <v>0.14833690446510481</v>
      </c>
      <c r="O221" s="21">
        <f t="shared" si="162"/>
        <v>0.14484716518048177</v>
      </c>
      <c r="P221" s="21">
        <f t="shared" si="163"/>
        <v>0.1923125431238433</v>
      </c>
      <c r="Q221" s="21">
        <f t="shared" si="164"/>
        <v>0.2123916867137263</v>
      </c>
      <c r="R221" s="21">
        <f t="shared" si="165"/>
        <v>0.2406492790197324</v>
      </c>
      <c r="S221" s="21">
        <f t="shared" si="166"/>
        <v>0.23276575907980673</v>
      </c>
      <c r="T221" s="21">
        <f t="shared" si="167"/>
        <v>0.26457298909499294</v>
      </c>
      <c r="U221" s="21">
        <f t="shared" si="168"/>
        <v>0.16409291711685686</v>
      </c>
      <c r="V221" s="21">
        <f t="shared" si="169"/>
        <v>0.32221479429389144</v>
      </c>
      <c r="W221" s="21">
        <f t="shared" si="170"/>
        <v>0.37968415370808944</v>
      </c>
      <c r="X221" s="21">
        <f t="shared" si="171"/>
        <v>0.22575984702952476</v>
      </c>
      <c r="AA221" s="6" t="s">
        <v>85</v>
      </c>
      <c r="AB221" s="6" t="s">
        <v>83</v>
      </c>
      <c r="AC221" s="8">
        <v>22</v>
      </c>
      <c r="AD221" s="7">
        <f t="shared" si="199"/>
        <v>-1.5980989999999999</v>
      </c>
      <c r="AE221" s="7">
        <f t="shared" si="200"/>
        <v>-1.4627732</v>
      </c>
      <c r="AF221" s="7">
        <f t="shared" si="201"/>
        <v>-1.6859023</v>
      </c>
      <c r="AG221" s="7">
        <f t="shared" si="202"/>
        <v>-1.7114966999999999</v>
      </c>
      <c r="AH221" s="7">
        <f t="shared" si="203"/>
        <v>-1.4036548</v>
      </c>
      <c r="AI221" s="7">
        <f t="shared" si="204"/>
        <v>-1.2939665999999999</v>
      </c>
      <c r="AJ221" s="7">
        <f t="shared" si="205"/>
        <v>-1.1543964</v>
      </c>
      <c r="AK221" s="7">
        <f t="shared" si="206"/>
        <v>-1.1918015</v>
      </c>
      <c r="AL221" s="7">
        <f t="shared" si="207"/>
        <v>-1.0471548999999998</v>
      </c>
      <c r="AM221" s="7">
        <f t="shared" si="208"/>
        <v>-1.5768724999999999</v>
      </c>
      <c r="AN221" s="7">
        <f t="shared" si="209"/>
        <v>-0.81982549999999998</v>
      </c>
      <c r="AO221" s="7">
        <f t="shared" si="210"/>
        <v>-0.62529219999999996</v>
      </c>
      <c r="AP221" s="7">
        <f t="shared" si="211"/>
        <v>-1.2259989999999998</v>
      </c>
    </row>
    <row r="222" spans="1:42">
      <c r="A222" s="4" t="s">
        <v>30</v>
      </c>
      <c r="B222" s="4">
        <v>0.19444420000000001</v>
      </c>
      <c r="C222" s="4">
        <v>0.1153613</v>
      </c>
      <c r="D222" s="4">
        <v>1.69</v>
      </c>
      <c r="E222" s="4">
        <v>9.1999999999999998E-2</v>
      </c>
      <c r="F222" s="4">
        <v>-3.1659800000000002E-2</v>
      </c>
      <c r="G222" s="4">
        <v>0.42054829999999999</v>
      </c>
      <c r="I222" s="17" t="s">
        <v>85</v>
      </c>
      <c r="J222" s="17" t="s">
        <v>83</v>
      </c>
      <c r="K222" s="19">
        <v>22</v>
      </c>
      <c r="L222" s="21">
        <f t="shared" si="159"/>
        <v>0.18422032658374005</v>
      </c>
      <c r="M222" s="21">
        <f t="shared" si="160"/>
        <v>0.20830855836665174</v>
      </c>
      <c r="N222" s="21">
        <f t="shared" si="161"/>
        <v>0.16997665517723695</v>
      </c>
      <c r="O222" s="21">
        <f t="shared" si="162"/>
        <v>0.16601879708433367</v>
      </c>
      <c r="P222" s="21">
        <f t="shared" si="163"/>
        <v>0.21969549063584595</v>
      </c>
      <c r="Q222" s="21">
        <f t="shared" si="164"/>
        <v>0.24230366375936049</v>
      </c>
      <c r="R222" s="21">
        <f t="shared" si="165"/>
        <v>0.27402506083825123</v>
      </c>
      <c r="S222" s="21">
        <f t="shared" si="166"/>
        <v>0.26518620429604584</v>
      </c>
      <c r="T222" s="21">
        <f t="shared" si="167"/>
        <v>0.30079677849894754</v>
      </c>
      <c r="U222" s="21">
        <f t="shared" si="168"/>
        <v>0.18782330581488704</v>
      </c>
      <c r="V222" s="21">
        <f t="shared" si="169"/>
        <v>0.36499618773304104</v>
      </c>
      <c r="W222" s="21">
        <f t="shared" si="170"/>
        <v>0.4285988138623284</v>
      </c>
      <c r="X222" s="21">
        <f t="shared" si="171"/>
        <v>0.25732418683178859</v>
      </c>
      <c r="AA222" s="6" t="s">
        <v>85</v>
      </c>
      <c r="AB222" s="6" t="s">
        <v>83</v>
      </c>
      <c r="AC222" s="8">
        <v>23</v>
      </c>
      <c r="AD222" s="7">
        <f t="shared" si="199"/>
        <v>-1.8131265999999999</v>
      </c>
      <c r="AE222" s="7">
        <f t="shared" si="200"/>
        <v>-1.6778008</v>
      </c>
      <c r="AF222" s="7">
        <f t="shared" si="201"/>
        <v>-1.9009299</v>
      </c>
      <c r="AG222" s="7">
        <f t="shared" si="202"/>
        <v>-1.9265242999999999</v>
      </c>
      <c r="AH222" s="7">
        <f t="shared" si="203"/>
        <v>-1.6186824</v>
      </c>
      <c r="AI222" s="7">
        <f t="shared" si="204"/>
        <v>-1.5089941999999998</v>
      </c>
      <c r="AJ222" s="7">
        <f t="shared" si="205"/>
        <v>-1.369424</v>
      </c>
      <c r="AK222" s="7">
        <f t="shared" si="206"/>
        <v>-1.4068290999999999</v>
      </c>
      <c r="AL222" s="7">
        <f t="shared" si="207"/>
        <v>-1.2621824999999998</v>
      </c>
      <c r="AM222" s="7">
        <f t="shared" si="208"/>
        <v>-1.7919000999999999</v>
      </c>
      <c r="AN222" s="7">
        <f t="shared" si="209"/>
        <v>-1.0348530999999999</v>
      </c>
      <c r="AO222" s="7">
        <f t="shared" si="210"/>
        <v>-0.84031979999999995</v>
      </c>
      <c r="AP222" s="7">
        <f t="shared" si="211"/>
        <v>-1.4410265999999998</v>
      </c>
    </row>
    <row r="223" spans="1:42">
      <c r="A223" s="4" t="s">
        <v>31</v>
      </c>
      <c r="B223" s="4">
        <v>0.30413240000000002</v>
      </c>
      <c r="C223" s="4">
        <v>0.10775709999999999</v>
      </c>
      <c r="D223" s="4">
        <v>2.82</v>
      </c>
      <c r="E223" s="4">
        <v>5.0000000000000001E-3</v>
      </c>
      <c r="F223" s="4">
        <v>9.2932399999999998E-2</v>
      </c>
      <c r="G223" s="4">
        <v>0.51533240000000002</v>
      </c>
      <c r="I223" s="17" t="s">
        <v>85</v>
      </c>
      <c r="J223" s="17" t="s">
        <v>83</v>
      </c>
      <c r="K223" s="19">
        <v>23</v>
      </c>
      <c r="L223" s="21">
        <f t="shared" si="159"/>
        <v>0.15112604295559723</v>
      </c>
      <c r="M223" s="21">
        <f t="shared" si="160"/>
        <v>0.17124738109893328</v>
      </c>
      <c r="N223" s="21">
        <f t="shared" si="161"/>
        <v>0.13926581933570847</v>
      </c>
      <c r="O223" s="21">
        <f t="shared" si="162"/>
        <v>0.1359752757543389</v>
      </c>
      <c r="P223" s="21">
        <f t="shared" si="163"/>
        <v>0.18078673144186524</v>
      </c>
      <c r="Q223" s="21">
        <f t="shared" si="164"/>
        <v>0.19977852750173455</v>
      </c>
      <c r="R223" s="21">
        <f t="shared" si="165"/>
        <v>0.22654046910885264</v>
      </c>
      <c r="S223" s="21">
        <f t="shared" si="166"/>
        <v>0.2190701990844082</v>
      </c>
      <c r="T223" s="21">
        <f t="shared" si="167"/>
        <v>0.24922885349522322</v>
      </c>
      <c r="U223" s="21">
        <f t="shared" si="168"/>
        <v>0.15413059092777745</v>
      </c>
      <c r="V223" s="21">
        <f t="shared" si="169"/>
        <v>0.30400701808266789</v>
      </c>
      <c r="W223" s="21">
        <f t="shared" si="170"/>
        <v>0.3587734796057821</v>
      </c>
      <c r="X223" s="21">
        <f t="shared" si="171"/>
        <v>0.21243413241607531</v>
      </c>
      <c r="AA223" s="6" t="s">
        <v>85</v>
      </c>
      <c r="AB223" s="6" t="s">
        <v>83</v>
      </c>
      <c r="AC223" s="8">
        <v>24</v>
      </c>
      <c r="AD223" s="7">
        <f t="shared" si="199"/>
        <v>-1.8534641999999999</v>
      </c>
      <c r="AE223" s="7">
        <f t="shared" si="200"/>
        <v>-1.7181384</v>
      </c>
      <c r="AF223" s="7">
        <f t="shared" si="201"/>
        <v>-1.9412674999999999</v>
      </c>
      <c r="AG223" s="7">
        <f t="shared" si="202"/>
        <v>-1.9668618999999998</v>
      </c>
      <c r="AH223" s="7">
        <f t="shared" si="203"/>
        <v>-1.6590199999999999</v>
      </c>
      <c r="AI223" s="7">
        <f t="shared" si="204"/>
        <v>-1.5493317999999998</v>
      </c>
      <c r="AJ223" s="7">
        <f t="shared" si="205"/>
        <v>-1.4097615999999999</v>
      </c>
      <c r="AK223" s="7">
        <f t="shared" si="206"/>
        <v>-1.4471666999999999</v>
      </c>
      <c r="AL223" s="7">
        <f t="shared" si="207"/>
        <v>-1.3025200999999997</v>
      </c>
      <c r="AM223" s="7">
        <f t="shared" si="208"/>
        <v>-1.8322376999999999</v>
      </c>
      <c r="AN223" s="7">
        <f t="shared" si="209"/>
        <v>-1.0751906999999998</v>
      </c>
      <c r="AO223" s="7">
        <f t="shared" si="210"/>
        <v>-0.88065739999999992</v>
      </c>
      <c r="AP223" s="7">
        <f t="shared" si="211"/>
        <v>-1.4813641999999998</v>
      </c>
    </row>
    <row r="224" spans="1:42">
      <c r="A224" s="4" t="s">
        <v>32</v>
      </c>
      <c r="B224" s="4">
        <v>0.4437026</v>
      </c>
      <c r="C224" s="4">
        <v>0.1352575</v>
      </c>
      <c r="D224" s="4">
        <v>3.28</v>
      </c>
      <c r="E224" s="4">
        <v>1E-3</v>
      </c>
      <c r="F224" s="4">
        <v>0.17860280000000001</v>
      </c>
      <c r="G224" s="4">
        <v>0.7088025</v>
      </c>
      <c r="I224" s="17" t="s">
        <v>85</v>
      </c>
      <c r="J224" s="17" t="s">
        <v>83</v>
      </c>
      <c r="K224" s="19">
        <v>24</v>
      </c>
      <c r="L224" s="21">
        <f t="shared" si="159"/>
        <v>0.14556542408118375</v>
      </c>
      <c r="M224" s="21">
        <f t="shared" si="160"/>
        <v>0.16500567172757025</v>
      </c>
      <c r="N224" s="21">
        <f t="shared" si="161"/>
        <v>0.13411290387006813</v>
      </c>
      <c r="O224" s="21">
        <f t="shared" si="162"/>
        <v>0.13093630480741372</v>
      </c>
      <c r="P224" s="21">
        <f t="shared" si="163"/>
        <v>0.17422672153776561</v>
      </c>
      <c r="Q224" s="21">
        <f t="shared" si="164"/>
        <v>0.19259349047923605</v>
      </c>
      <c r="R224" s="21">
        <f t="shared" si="165"/>
        <v>0.21849395374954864</v>
      </c>
      <c r="S224" s="21">
        <f t="shared" si="166"/>
        <v>0.21126191419535195</v>
      </c>
      <c r="T224" s="21">
        <f t="shared" si="167"/>
        <v>0.24046927074048591</v>
      </c>
      <c r="U224" s="21">
        <f t="shared" si="168"/>
        <v>0.14846742783405217</v>
      </c>
      <c r="V224" s="21">
        <f t="shared" si="169"/>
        <v>0.29358909858825666</v>
      </c>
      <c r="W224" s="21">
        <f t="shared" si="170"/>
        <v>0.34678340972165417</v>
      </c>
      <c r="X224" s="21">
        <f t="shared" si="171"/>
        <v>0.20483892458282557</v>
      </c>
      <c r="AA224" s="6" t="s">
        <v>85</v>
      </c>
      <c r="AB224" s="6" t="s">
        <v>83</v>
      </c>
      <c r="AC224" s="8">
        <v>25</v>
      </c>
      <c r="AD224" s="7">
        <f t="shared" si="199"/>
        <v>-1.7795030000000001</v>
      </c>
      <c r="AE224" s="7">
        <f t="shared" si="200"/>
        <v>-1.6441772000000001</v>
      </c>
      <c r="AF224" s="7">
        <f t="shared" si="201"/>
        <v>-1.8673063000000001</v>
      </c>
      <c r="AG224" s="7">
        <f t="shared" si="202"/>
        <v>-1.8929007</v>
      </c>
      <c r="AH224" s="7">
        <f t="shared" si="203"/>
        <v>-1.5850588000000001</v>
      </c>
      <c r="AI224" s="7">
        <f t="shared" si="204"/>
        <v>-1.4753706</v>
      </c>
      <c r="AJ224" s="7">
        <f t="shared" si="205"/>
        <v>-1.3358004000000001</v>
      </c>
      <c r="AK224" s="7">
        <f t="shared" si="206"/>
        <v>-1.3732055000000001</v>
      </c>
      <c r="AL224" s="7">
        <f t="shared" si="207"/>
        <v>-1.2285588999999999</v>
      </c>
      <c r="AM224" s="7">
        <f t="shared" si="208"/>
        <v>-1.7582765</v>
      </c>
      <c r="AN224" s="7">
        <f t="shared" si="209"/>
        <v>-1.0012295</v>
      </c>
      <c r="AO224" s="7">
        <f t="shared" si="210"/>
        <v>-0.80669620000000009</v>
      </c>
      <c r="AP224" s="7">
        <f t="shared" si="211"/>
        <v>-1.407403</v>
      </c>
    </row>
    <row r="225" spans="1:42">
      <c r="A225" s="4" t="s">
        <v>33</v>
      </c>
      <c r="B225" s="4">
        <v>0.40629749999999998</v>
      </c>
      <c r="C225" s="4">
        <v>0.1127764</v>
      </c>
      <c r="D225" s="4">
        <v>3.6</v>
      </c>
      <c r="E225" s="4">
        <v>0</v>
      </c>
      <c r="F225" s="4">
        <v>0.1852598</v>
      </c>
      <c r="G225" s="4">
        <v>0.62733510000000003</v>
      </c>
      <c r="I225" s="17" t="s">
        <v>85</v>
      </c>
      <c r="J225" s="17" t="s">
        <v>83</v>
      </c>
      <c r="K225" s="19">
        <v>25</v>
      </c>
      <c r="L225" s="21">
        <f t="shared" si="159"/>
        <v>0.15591082807890164</v>
      </c>
      <c r="M225" s="21">
        <f t="shared" si="160"/>
        <v>0.17661483680064141</v>
      </c>
      <c r="N225" s="21">
        <f t="shared" si="161"/>
        <v>0.14370146303525824</v>
      </c>
      <c r="O225" s="21">
        <f t="shared" si="162"/>
        <v>0.14031329451790361</v>
      </c>
      <c r="P225" s="21">
        <f t="shared" si="163"/>
        <v>0.18642623982851436</v>
      </c>
      <c r="Q225" s="21">
        <f t="shared" si="164"/>
        <v>0.20595178196424122</v>
      </c>
      <c r="R225" s="21">
        <f t="shared" si="165"/>
        <v>0.23344837609906283</v>
      </c>
      <c r="S225" s="21">
        <f t="shared" si="166"/>
        <v>0.22577506488634425</v>
      </c>
      <c r="T225" s="21">
        <f t="shared" si="167"/>
        <v>0.25674396487910833</v>
      </c>
      <c r="U225" s="21">
        <f t="shared" si="168"/>
        <v>0.15900314937490298</v>
      </c>
      <c r="V225" s="21">
        <f t="shared" si="169"/>
        <v>0.31293117261870557</v>
      </c>
      <c r="W225" s="21">
        <f t="shared" si="170"/>
        <v>0.36902946475463533</v>
      </c>
      <c r="X225" s="21">
        <f t="shared" si="171"/>
        <v>0.2189573190774457</v>
      </c>
      <c r="AA225" s="6" t="s">
        <v>85</v>
      </c>
      <c r="AB225" s="7" t="s">
        <v>83</v>
      </c>
      <c r="AC225" s="8">
        <v>26</v>
      </c>
      <c r="AD225" s="7">
        <f t="shared" si="199"/>
        <v>-1.7890678</v>
      </c>
      <c r="AE225" s="7">
        <f t="shared" si="200"/>
        <v>-1.653742</v>
      </c>
      <c r="AF225" s="7">
        <f t="shared" si="201"/>
        <v>-1.8768711</v>
      </c>
      <c r="AG225" s="7">
        <f t="shared" si="202"/>
        <v>-1.9024654999999999</v>
      </c>
      <c r="AH225" s="7">
        <f t="shared" si="203"/>
        <v>-1.5946236</v>
      </c>
      <c r="AI225" s="7">
        <f t="shared" si="204"/>
        <v>-1.4849353999999999</v>
      </c>
      <c r="AJ225" s="7">
        <f t="shared" si="205"/>
        <v>-1.3453652</v>
      </c>
      <c r="AK225" s="7">
        <f t="shared" si="206"/>
        <v>-1.3827703</v>
      </c>
      <c r="AL225" s="7">
        <f t="shared" si="207"/>
        <v>-1.2381237</v>
      </c>
      <c r="AM225" s="7">
        <f t="shared" si="208"/>
        <v>-1.7678412999999999</v>
      </c>
      <c r="AN225" s="7">
        <f t="shared" si="209"/>
        <v>-1.0107943000000001</v>
      </c>
      <c r="AO225" s="7">
        <f t="shared" si="210"/>
        <v>-0.81626100000000001</v>
      </c>
      <c r="AP225" s="7">
        <f t="shared" si="211"/>
        <v>-1.4169678000000001</v>
      </c>
    </row>
    <row r="226" spans="1:42">
      <c r="A226" s="4" t="s">
        <v>34</v>
      </c>
      <c r="B226" s="4">
        <v>0.55094410000000005</v>
      </c>
      <c r="C226" s="4">
        <v>0.1554179</v>
      </c>
      <c r="D226" s="4">
        <v>3.54</v>
      </c>
      <c r="E226" s="4">
        <v>0</v>
      </c>
      <c r="F226" s="4">
        <v>0.24633060000000001</v>
      </c>
      <c r="G226" s="4">
        <v>0.85555760000000003</v>
      </c>
      <c r="I226" s="17" t="s">
        <v>85</v>
      </c>
      <c r="J226" s="18" t="s">
        <v>83</v>
      </c>
      <c r="K226" s="19">
        <v>26</v>
      </c>
      <c r="L226" s="21">
        <f t="shared" si="159"/>
        <v>0.15453564786356674</v>
      </c>
      <c r="M226" s="21">
        <f t="shared" si="160"/>
        <v>0.17507251316911035</v>
      </c>
      <c r="N226" s="21">
        <f t="shared" si="161"/>
        <v>0.14242646993022356</v>
      </c>
      <c r="O226" s="21">
        <f t="shared" si="162"/>
        <v>0.13906631962420296</v>
      </c>
      <c r="P226" s="21">
        <f t="shared" si="163"/>
        <v>0.18480589963066407</v>
      </c>
      <c r="Q226" s="21">
        <f t="shared" si="164"/>
        <v>0.20417842334898686</v>
      </c>
      <c r="R226" s="21">
        <f t="shared" si="165"/>
        <v>0.23146449692965643</v>
      </c>
      <c r="S226" s="21">
        <f t="shared" si="166"/>
        <v>0.22384935775901613</v>
      </c>
      <c r="T226" s="21">
        <f t="shared" si="167"/>
        <v>0.2545861697135211</v>
      </c>
      <c r="U226" s="21">
        <f t="shared" si="168"/>
        <v>0.15760278628145361</v>
      </c>
      <c r="V226" s="21">
        <f t="shared" si="169"/>
        <v>0.31037008837582808</v>
      </c>
      <c r="W226" s="21">
        <f t="shared" si="170"/>
        <v>0.36608756358054106</v>
      </c>
      <c r="X226" s="21">
        <f t="shared" si="171"/>
        <v>0.21708367083179864</v>
      </c>
      <c r="Z226" s="11"/>
      <c r="AA226" s="6" t="s">
        <v>85</v>
      </c>
      <c r="AB226" s="7" t="s">
        <v>83</v>
      </c>
      <c r="AC226" s="8">
        <v>27</v>
      </c>
      <c r="AD226" s="7">
        <f t="shared" si="199"/>
        <v>-1.9806379000000001</v>
      </c>
      <c r="AE226" s="7">
        <f t="shared" si="200"/>
        <v>-1.8453121000000001</v>
      </c>
      <c r="AF226" s="7">
        <f t="shared" si="201"/>
        <v>-2.0684412000000001</v>
      </c>
      <c r="AG226" s="7">
        <f t="shared" si="202"/>
        <v>-2.0940356000000002</v>
      </c>
      <c r="AH226" s="7">
        <f t="shared" si="203"/>
        <v>-1.7861937000000001</v>
      </c>
      <c r="AI226" s="7">
        <f t="shared" si="204"/>
        <v>-1.6765055</v>
      </c>
      <c r="AJ226" s="7">
        <f t="shared" si="205"/>
        <v>-1.5369353000000001</v>
      </c>
      <c r="AK226" s="7">
        <f t="shared" si="206"/>
        <v>-1.5743404000000001</v>
      </c>
      <c r="AL226" s="7">
        <f t="shared" si="207"/>
        <v>-1.4296937999999999</v>
      </c>
      <c r="AM226" s="7">
        <f t="shared" si="208"/>
        <v>-1.9594114</v>
      </c>
      <c r="AN226" s="7">
        <f t="shared" si="209"/>
        <v>-1.2023644</v>
      </c>
      <c r="AO226" s="7">
        <f t="shared" si="210"/>
        <v>-1.0078311000000002</v>
      </c>
      <c r="AP226" s="7">
        <f t="shared" si="211"/>
        <v>-1.6085379</v>
      </c>
    </row>
    <row r="227" spans="1:42">
      <c r="A227" s="4" t="s">
        <v>35</v>
      </c>
      <c r="B227" s="4">
        <v>2.1226499999999999E-2</v>
      </c>
      <c r="C227" s="4">
        <v>0.14942259999999999</v>
      </c>
      <c r="D227" s="4">
        <v>0.14000000000000001</v>
      </c>
      <c r="E227" s="4">
        <v>0.88700000000000001</v>
      </c>
      <c r="F227" s="4">
        <v>-0.2716365</v>
      </c>
      <c r="G227" s="4">
        <v>0.31408950000000002</v>
      </c>
      <c r="I227" s="17" t="s">
        <v>85</v>
      </c>
      <c r="J227" s="18" t="s">
        <v>83</v>
      </c>
      <c r="K227" s="19">
        <v>27</v>
      </c>
      <c r="L227" s="21">
        <f t="shared" si="159"/>
        <v>0.12925580747419121</v>
      </c>
      <c r="M227" s="21">
        <f t="shared" si="160"/>
        <v>0.14667366121817235</v>
      </c>
      <c r="N227" s="21">
        <f t="shared" si="161"/>
        <v>0.11901128858970079</v>
      </c>
      <c r="O227" s="21">
        <f t="shared" si="162"/>
        <v>0.11617195175486071</v>
      </c>
      <c r="P227" s="21">
        <f t="shared" si="163"/>
        <v>0.1549476888308291</v>
      </c>
      <c r="Q227" s="21">
        <f t="shared" si="164"/>
        <v>0.17145135563387678</v>
      </c>
      <c r="R227" s="21">
        <f t="shared" si="165"/>
        <v>0.19477627626820601</v>
      </c>
      <c r="S227" s="21">
        <f t="shared" si="166"/>
        <v>0.18825735495591545</v>
      </c>
      <c r="T227" s="21">
        <f t="shared" si="167"/>
        <v>0.21461303760672751</v>
      </c>
      <c r="U227" s="21">
        <f t="shared" si="168"/>
        <v>0.13185367130535211</v>
      </c>
      <c r="V227" s="21">
        <f t="shared" si="169"/>
        <v>0.26273566437506785</v>
      </c>
      <c r="W227" s="21">
        <f t="shared" si="170"/>
        <v>0.31116160179962005</v>
      </c>
      <c r="X227" s="21">
        <f t="shared" si="171"/>
        <v>0.18247161512911006</v>
      </c>
      <c r="Z227" s="11"/>
      <c r="AA227" s="6" t="s">
        <v>85</v>
      </c>
      <c r="AB227" s="7" t="s">
        <v>83</v>
      </c>
      <c r="AC227" s="8">
        <v>28</v>
      </c>
      <c r="AD227" s="7">
        <f t="shared" si="199"/>
        <v>-2.0565951</v>
      </c>
      <c r="AE227" s="7">
        <f t="shared" si="200"/>
        <v>-1.9212693000000001</v>
      </c>
      <c r="AF227" s="7">
        <f t="shared" si="201"/>
        <v>-2.1443984</v>
      </c>
      <c r="AG227" s="7">
        <f t="shared" si="202"/>
        <v>-2.1699928000000002</v>
      </c>
      <c r="AH227" s="7">
        <f t="shared" si="203"/>
        <v>-1.8621509000000001</v>
      </c>
      <c r="AI227" s="7">
        <f t="shared" si="204"/>
        <v>-1.7524626999999999</v>
      </c>
      <c r="AJ227" s="7">
        <f t="shared" si="205"/>
        <v>-1.6128925000000001</v>
      </c>
      <c r="AK227" s="7">
        <f t="shared" si="206"/>
        <v>-1.6502976</v>
      </c>
      <c r="AL227" s="7">
        <f t="shared" si="207"/>
        <v>-1.5056509999999999</v>
      </c>
      <c r="AM227" s="7">
        <f t="shared" si="208"/>
        <v>-2.0353686</v>
      </c>
      <c r="AN227" s="7">
        <f t="shared" si="209"/>
        <v>-1.2783215999999999</v>
      </c>
      <c r="AO227" s="7">
        <f t="shared" si="210"/>
        <v>-1.0837883000000001</v>
      </c>
      <c r="AP227" s="7">
        <f t="shared" si="211"/>
        <v>-1.6844950999999999</v>
      </c>
    </row>
    <row r="228" spans="1:42">
      <c r="A228" s="4" t="s">
        <v>36</v>
      </c>
      <c r="B228" s="4">
        <v>0.77827349999999995</v>
      </c>
      <c r="C228" s="4">
        <v>0.1228094</v>
      </c>
      <c r="D228" s="4">
        <v>6.34</v>
      </c>
      <c r="E228" s="4">
        <v>0</v>
      </c>
      <c r="F228" s="4">
        <v>0.53757160000000004</v>
      </c>
      <c r="G228" s="4">
        <v>1.018975</v>
      </c>
      <c r="I228" s="17" t="s">
        <v>85</v>
      </c>
      <c r="J228" s="18" t="s">
        <v>83</v>
      </c>
      <c r="K228" s="19">
        <v>28</v>
      </c>
      <c r="L228" s="21">
        <f t="shared" si="159"/>
        <v>0.12034745810373929</v>
      </c>
      <c r="M228" s="21">
        <f t="shared" si="160"/>
        <v>0.13664490856816547</v>
      </c>
      <c r="N228" s="21">
        <f t="shared" si="161"/>
        <v>0.11077049303257754</v>
      </c>
      <c r="O228" s="21">
        <f t="shared" si="162"/>
        <v>0.10811730730680412</v>
      </c>
      <c r="P228" s="21">
        <f t="shared" si="163"/>
        <v>0.1443930751055969</v>
      </c>
      <c r="Q228" s="21">
        <f t="shared" si="164"/>
        <v>0.15985993686255054</v>
      </c>
      <c r="R228" s="21">
        <f t="shared" si="165"/>
        <v>0.18174662032571662</v>
      </c>
      <c r="S228" s="21">
        <f t="shared" si="166"/>
        <v>0.17562649737609368</v>
      </c>
      <c r="T228" s="21">
        <f t="shared" si="167"/>
        <v>0.20038476990581655</v>
      </c>
      <c r="U228" s="21">
        <f t="shared" si="168"/>
        <v>0.122777053701097</v>
      </c>
      <c r="V228" s="21">
        <f t="shared" si="169"/>
        <v>0.24569091824366363</v>
      </c>
      <c r="W228" s="21">
        <f t="shared" si="170"/>
        <v>0.29140872209315566</v>
      </c>
      <c r="X228" s="21">
        <f t="shared" si="171"/>
        <v>0.17019675295012615</v>
      </c>
      <c r="Z228" s="11"/>
      <c r="AA228" s="6" t="s">
        <v>85</v>
      </c>
      <c r="AB228" s="7" t="s">
        <v>83</v>
      </c>
      <c r="AC228" s="8">
        <v>29</v>
      </c>
      <c r="AD228" s="7">
        <f t="shared" si="199"/>
        <v>-2.3252942999999999</v>
      </c>
      <c r="AE228" s="7">
        <f t="shared" si="200"/>
        <v>-2.1899685</v>
      </c>
      <c r="AF228" s="7">
        <f t="shared" si="201"/>
        <v>-2.4130976</v>
      </c>
      <c r="AG228" s="7">
        <f t="shared" si="202"/>
        <v>-2.4386920000000001</v>
      </c>
      <c r="AH228" s="7">
        <f t="shared" si="203"/>
        <v>-2.1308501</v>
      </c>
      <c r="AI228" s="7">
        <f t="shared" si="204"/>
        <v>-2.0211619000000001</v>
      </c>
      <c r="AJ228" s="7">
        <f t="shared" si="205"/>
        <v>-1.8815917</v>
      </c>
      <c r="AK228" s="7">
        <f t="shared" si="206"/>
        <v>-1.9189967999999999</v>
      </c>
      <c r="AL228" s="7">
        <f t="shared" si="207"/>
        <v>-1.7743501999999998</v>
      </c>
      <c r="AM228" s="7">
        <f t="shared" si="208"/>
        <v>-2.3040677999999999</v>
      </c>
      <c r="AN228" s="7">
        <f t="shared" si="209"/>
        <v>-1.5470207999999999</v>
      </c>
      <c r="AO228" s="7">
        <f t="shared" si="210"/>
        <v>-1.3524875000000001</v>
      </c>
      <c r="AP228" s="7">
        <f t="shared" si="211"/>
        <v>-1.9531942999999998</v>
      </c>
    </row>
    <row r="229" spans="1:42">
      <c r="A229" s="4" t="s">
        <v>37</v>
      </c>
      <c r="B229" s="4">
        <v>0.97280679999999997</v>
      </c>
      <c r="C229" s="4">
        <v>0.18447169999999999</v>
      </c>
      <c r="D229" s="4">
        <v>5.27</v>
      </c>
      <c r="E229" s="4">
        <v>0</v>
      </c>
      <c r="F229" s="4">
        <v>0.61124880000000004</v>
      </c>
      <c r="G229" s="4">
        <v>1.334365</v>
      </c>
      <c r="I229" s="17" t="s">
        <v>85</v>
      </c>
      <c r="J229" s="18" t="s">
        <v>83</v>
      </c>
      <c r="K229" s="19">
        <v>29</v>
      </c>
      <c r="L229" s="21">
        <f t="shared" si="159"/>
        <v>9.3266885169822414E-2</v>
      </c>
      <c r="M229" s="21">
        <f t="shared" si="160"/>
        <v>0.10608849726030001</v>
      </c>
      <c r="N229" s="21">
        <f t="shared" si="161"/>
        <v>8.5753306352452263E-2</v>
      </c>
      <c r="O229" s="21">
        <f t="shared" si="162"/>
        <v>8.3674503893658214E-2</v>
      </c>
      <c r="P229" s="21">
        <f t="shared" si="163"/>
        <v>0.11219975651807154</v>
      </c>
      <c r="Q229" s="21">
        <f t="shared" si="164"/>
        <v>0.12442883418334443</v>
      </c>
      <c r="R229" s="21">
        <f t="shared" si="165"/>
        <v>0.14180109777711813</v>
      </c>
      <c r="S229" s="21">
        <f t="shared" si="166"/>
        <v>0.13693544030324264</v>
      </c>
      <c r="T229" s="21">
        <f t="shared" si="167"/>
        <v>0.15665635140926512</v>
      </c>
      <c r="U229" s="21">
        <f t="shared" si="168"/>
        <v>9.5175479065406826E-2</v>
      </c>
      <c r="V229" s="21">
        <f t="shared" si="169"/>
        <v>0.19299872396892637</v>
      </c>
      <c r="W229" s="21">
        <f t="shared" si="170"/>
        <v>0.22999697437034816</v>
      </c>
      <c r="X229" s="21">
        <f t="shared" si="171"/>
        <v>0.13262377013295812</v>
      </c>
      <c r="Z229" s="11"/>
      <c r="AA229" s="6" t="s">
        <v>85</v>
      </c>
      <c r="AB229" s="7" t="s">
        <v>83</v>
      </c>
      <c r="AC229" s="8">
        <v>30</v>
      </c>
      <c r="AD229" s="7">
        <f t="shared" si="199"/>
        <v>-2.1480395999999997</v>
      </c>
      <c r="AE229" s="7">
        <f t="shared" si="200"/>
        <v>-2.0127137999999998</v>
      </c>
      <c r="AF229" s="7">
        <f t="shared" si="201"/>
        <v>-2.2358428999999997</v>
      </c>
      <c r="AG229" s="7">
        <f t="shared" si="202"/>
        <v>-2.2614372999999999</v>
      </c>
      <c r="AH229" s="7">
        <f t="shared" si="203"/>
        <v>-1.9535953999999998</v>
      </c>
      <c r="AI229" s="7">
        <f t="shared" si="204"/>
        <v>-1.8439071999999996</v>
      </c>
      <c r="AJ229" s="7">
        <f t="shared" si="205"/>
        <v>-1.7043369999999998</v>
      </c>
      <c r="AK229" s="7">
        <f t="shared" si="206"/>
        <v>-1.7417420999999997</v>
      </c>
      <c r="AL229" s="7">
        <f t="shared" si="207"/>
        <v>-1.5970954999999996</v>
      </c>
      <c r="AM229" s="7">
        <f t="shared" si="208"/>
        <v>-2.1268130999999997</v>
      </c>
      <c r="AN229" s="7">
        <f t="shared" si="209"/>
        <v>-1.3697660999999997</v>
      </c>
      <c r="AO229" s="7">
        <f t="shared" si="210"/>
        <v>-1.1752327999999999</v>
      </c>
      <c r="AP229" s="7">
        <f t="shared" si="211"/>
        <v>-1.7759395999999996</v>
      </c>
    </row>
    <row r="230" spans="1:42">
      <c r="A230" s="4" t="s">
        <v>38</v>
      </c>
      <c r="B230" s="4">
        <v>0.37209999999999999</v>
      </c>
      <c r="C230" s="4">
        <v>9.2034599999999994E-2</v>
      </c>
      <c r="D230" s="4">
        <v>4.04</v>
      </c>
      <c r="E230" s="4">
        <v>0</v>
      </c>
      <c r="F230" s="4">
        <v>0.19171540000000001</v>
      </c>
      <c r="G230" s="4">
        <v>0.55248459999999999</v>
      </c>
      <c r="I230" s="17" t="s">
        <v>85</v>
      </c>
      <c r="J230" s="18" t="s">
        <v>83</v>
      </c>
      <c r="K230" s="19">
        <v>30</v>
      </c>
      <c r="L230" s="21">
        <f t="shared" si="159"/>
        <v>0.11038931359855866</v>
      </c>
      <c r="M230" s="21">
        <f t="shared" si="160"/>
        <v>0.12542094720613051</v>
      </c>
      <c r="N230" s="21">
        <f t="shared" si="161"/>
        <v>0.10156510796731676</v>
      </c>
      <c r="O230" s="21">
        <f t="shared" si="162"/>
        <v>9.9121642884186165E-2</v>
      </c>
      <c r="P230" s="21">
        <f t="shared" si="163"/>
        <v>0.1325739600683451</v>
      </c>
      <c r="Q230" s="21">
        <f t="shared" si="164"/>
        <v>0.14686543995305248</v>
      </c>
      <c r="R230" s="21">
        <f t="shared" si="165"/>
        <v>0.16711734062376102</v>
      </c>
      <c r="S230" s="21">
        <f t="shared" si="166"/>
        <v>0.161451018292984</v>
      </c>
      <c r="T230" s="21">
        <f t="shared" si="167"/>
        <v>0.18438923339987112</v>
      </c>
      <c r="U230" s="21">
        <f t="shared" si="168"/>
        <v>0.1126289946352562</v>
      </c>
      <c r="V230" s="21">
        <f t="shared" si="169"/>
        <v>0.22647113047437895</v>
      </c>
      <c r="W230" s="21">
        <f t="shared" si="170"/>
        <v>0.26907026352278307</v>
      </c>
      <c r="X230" s="21">
        <f t="shared" si="171"/>
        <v>0.1564260414911183</v>
      </c>
      <c r="Z230" s="11"/>
      <c r="AA230" s="6" t="s">
        <v>85</v>
      </c>
      <c r="AB230" s="7" t="s">
        <v>83</v>
      </c>
      <c r="AC230" s="8">
        <v>31</v>
      </c>
      <c r="AD230" s="7">
        <f t="shared" si="199"/>
        <v>-2.1154253000000001</v>
      </c>
      <c r="AE230" s="7">
        <f t="shared" si="200"/>
        <v>-1.9800995000000001</v>
      </c>
      <c r="AF230" s="7">
        <f t="shared" si="201"/>
        <v>-2.2032286000000001</v>
      </c>
      <c r="AG230" s="7">
        <f t="shared" si="202"/>
        <v>-2.2288230000000002</v>
      </c>
      <c r="AH230" s="7">
        <f t="shared" si="203"/>
        <v>-1.9209811000000001</v>
      </c>
      <c r="AI230" s="7">
        <f t="shared" si="204"/>
        <v>-1.8112929</v>
      </c>
      <c r="AJ230" s="7">
        <f t="shared" si="205"/>
        <v>-1.6717227000000001</v>
      </c>
      <c r="AK230" s="7">
        <f t="shared" si="206"/>
        <v>-1.7091278000000001</v>
      </c>
      <c r="AL230" s="7">
        <f t="shared" si="207"/>
        <v>-1.5644811999999999</v>
      </c>
      <c r="AM230" s="7">
        <f t="shared" si="208"/>
        <v>-2.0941988</v>
      </c>
      <c r="AN230" s="7">
        <f t="shared" si="209"/>
        <v>-1.3371518</v>
      </c>
      <c r="AO230" s="7">
        <f t="shared" si="210"/>
        <v>-1.1426185000000002</v>
      </c>
      <c r="AP230" s="7">
        <f t="shared" si="211"/>
        <v>-1.7433253</v>
      </c>
    </row>
    <row r="231" spans="1:42">
      <c r="A231" s="4" t="s">
        <v>6</v>
      </c>
      <c r="B231" s="4">
        <v>-2.4974769999999999</v>
      </c>
      <c r="C231" s="4">
        <v>0.15105950000000001</v>
      </c>
      <c r="D231" s="4">
        <v>-16.53</v>
      </c>
      <c r="E231" s="4">
        <v>0</v>
      </c>
      <c r="F231" s="4">
        <v>-2.7935490000000001</v>
      </c>
      <c r="G231" s="4">
        <v>-2.201406</v>
      </c>
      <c r="I231" s="17" t="s">
        <v>85</v>
      </c>
      <c r="J231" s="18" t="s">
        <v>83</v>
      </c>
      <c r="K231" s="19">
        <v>31</v>
      </c>
      <c r="L231" s="21">
        <f t="shared" si="159"/>
        <v>0.11384818884492393</v>
      </c>
      <c r="M231" s="21">
        <f t="shared" si="160"/>
        <v>0.12932110437891542</v>
      </c>
      <c r="N231" s="21">
        <f t="shared" si="161"/>
        <v>0.10476173296944</v>
      </c>
      <c r="O231" s="21">
        <f t="shared" si="162"/>
        <v>0.10224522722947781</v>
      </c>
      <c r="P231" s="21">
        <f t="shared" si="163"/>
        <v>0.13668172212507526</v>
      </c>
      <c r="Q231" s="21">
        <f t="shared" si="164"/>
        <v>0.15138344177474386</v>
      </c>
      <c r="R231" s="21">
        <f t="shared" si="165"/>
        <v>0.17220644745246413</v>
      </c>
      <c r="S231" s="21">
        <f t="shared" si="166"/>
        <v>0.16638153072976694</v>
      </c>
      <c r="T231" s="21">
        <f t="shared" si="167"/>
        <v>0.18995610282222669</v>
      </c>
      <c r="U231" s="21">
        <f t="shared" si="168"/>
        <v>0.11615405362481029</v>
      </c>
      <c r="V231" s="21">
        <f t="shared" si="169"/>
        <v>0.23316716304702811</v>
      </c>
      <c r="W231" s="21">
        <f t="shared" si="170"/>
        <v>0.27686073580022041</v>
      </c>
      <c r="X231" s="21">
        <f t="shared" si="171"/>
        <v>0.16121513510420041</v>
      </c>
      <c r="Z231" s="11"/>
      <c r="AA231" s="6" t="s">
        <v>85</v>
      </c>
      <c r="AB231" s="7" t="s">
        <v>83</v>
      </c>
      <c r="AC231" s="8">
        <v>32</v>
      </c>
      <c r="AD231" s="7">
        <f t="shared" si="199"/>
        <v>-2.6249322999999998</v>
      </c>
      <c r="AE231" s="7">
        <f t="shared" si="200"/>
        <v>-2.4896064999999998</v>
      </c>
      <c r="AF231" s="7">
        <f t="shared" si="201"/>
        <v>-2.7127355999999998</v>
      </c>
      <c r="AG231" s="7">
        <f t="shared" si="202"/>
        <v>-2.7383299999999999</v>
      </c>
      <c r="AH231" s="7">
        <f t="shared" si="203"/>
        <v>-2.4304880999999998</v>
      </c>
      <c r="AI231" s="7">
        <f t="shared" si="204"/>
        <v>-2.3207998999999999</v>
      </c>
      <c r="AJ231" s="7">
        <f t="shared" si="205"/>
        <v>-2.1812296999999998</v>
      </c>
      <c r="AK231" s="7">
        <f t="shared" si="206"/>
        <v>-2.2186347999999998</v>
      </c>
      <c r="AL231" s="7">
        <f t="shared" si="207"/>
        <v>-2.0739881999999996</v>
      </c>
      <c r="AM231" s="7">
        <f t="shared" si="208"/>
        <v>-2.6037057999999997</v>
      </c>
      <c r="AN231" s="7">
        <f t="shared" si="209"/>
        <v>-1.8466587999999997</v>
      </c>
      <c r="AO231" s="7">
        <f t="shared" si="210"/>
        <v>-1.6521254999999999</v>
      </c>
      <c r="AP231" s="7">
        <f t="shared" si="211"/>
        <v>-2.2528322999999997</v>
      </c>
    </row>
    <row r="232" spans="1:42">
      <c r="I232" s="17" t="s">
        <v>85</v>
      </c>
      <c r="J232" s="18" t="s">
        <v>83</v>
      </c>
      <c r="K232" s="19">
        <v>32</v>
      </c>
      <c r="L232" s="21">
        <f t="shared" si="159"/>
        <v>6.9940772700303619E-2</v>
      </c>
      <c r="M232" s="21">
        <f t="shared" si="160"/>
        <v>7.9681963905799277E-2</v>
      </c>
      <c r="N232" s="21">
        <f t="shared" si="161"/>
        <v>6.4246325981513003E-2</v>
      </c>
      <c r="O232" s="21">
        <f t="shared" si="162"/>
        <v>6.2672659120503141E-2</v>
      </c>
      <c r="P232" s="21">
        <f t="shared" si="163"/>
        <v>8.433551633121919E-2</v>
      </c>
      <c r="Q232" s="21">
        <f t="shared" si="164"/>
        <v>9.3667930227227719E-2</v>
      </c>
      <c r="R232" s="21">
        <f t="shared" si="165"/>
        <v>0.10697156523365098</v>
      </c>
      <c r="S232" s="21">
        <f t="shared" si="166"/>
        <v>0.10324000387493498</v>
      </c>
      <c r="T232" s="21">
        <f t="shared" si="167"/>
        <v>0.11839043317692187</v>
      </c>
      <c r="U232" s="21">
        <f t="shared" si="168"/>
        <v>7.1388920254241608E-2</v>
      </c>
      <c r="V232" s="21">
        <f t="shared" si="169"/>
        <v>0.14649004547800512</v>
      </c>
      <c r="W232" s="21">
        <f t="shared" si="170"/>
        <v>0.17533230548944892</v>
      </c>
      <c r="X232" s="21">
        <f t="shared" si="171"/>
        <v>9.9936846340384022E-2</v>
      </c>
      <c r="Z232" s="11"/>
      <c r="AA232" s="6" t="s">
        <v>85</v>
      </c>
      <c r="AB232" s="7" t="s">
        <v>83</v>
      </c>
      <c r="AC232" s="8">
        <v>33</v>
      </c>
      <c r="AD232" s="7">
        <f t="shared" si="199"/>
        <v>-2.4142958999999999</v>
      </c>
      <c r="AE232" s="7">
        <f t="shared" si="200"/>
        <v>-2.2789701</v>
      </c>
      <c r="AF232" s="7">
        <f t="shared" si="201"/>
        <v>-2.5020992</v>
      </c>
      <c r="AG232" s="7">
        <f t="shared" si="202"/>
        <v>-2.5276936000000001</v>
      </c>
      <c r="AH232" s="7">
        <f t="shared" si="203"/>
        <v>-2.2198517</v>
      </c>
      <c r="AI232" s="7">
        <f t="shared" si="204"/>
        <v>-2.1101635000000001</v>
      </c>
      <c r="AJ232" s="7">
        <f t="shared" si="205"/>
        <v>-1.9705933</v>
      </c>
      <c r="AK232" s="7">
        <f t="shared" si="206"/>
        <v>-2.0079984</v>
      </c>
      <c r="AL232" s="7">
        <f t="shared" si="207"/>
        <v>-1.8633517999999998</v>
      </c>
      <c r="AM232" s="7">
        <f t="shared" si="208"/>
        <v>-2.3930693999999999</v>
      </c>
      <c r="AN232" s="7">
        <f t="shared" si="209"/>
        <v>-1.6360223999999999</v>
      </c>
      <c r="AO232" s="7">
        <f t="shared" si="210"/>
        <v>-1.4414891000000001</v>
      </c>
      <c r="AP232" s="7">
        <f t="shared" si="211"/>
        <v>-2.0421958999999998</v>
      </c>
    </row>
    <row r="233" spans="1:42">
      <c r="I233" s="17" t="s">
        <v>85</v>
      </c>
      <c r="J233" s="18" t="s">
        <v>83</v>
      </c>
      <c r="K233" s="19">
        <v>33</v>
      </c>
      <c r="L233" s="21">
        <f t="shared" si="159"/>
        <v>8.565488494080109E-2</v>
      </c>
      <c r="M233" s="21">
        <f t="shared" si="160"/>
        <v>9.7480190431611158E-2</v>
      </c>
      <c r="N233" s="21">
        <f t="shared" si="161"/>
        <v>7.8730647170341325E-2</v>
      </c>
      <c r="O233" s="21">
        <f t="shared" si="162"/>
        <v>7.6815621197965048E-2</v>
      </c>
      <c r="P233" s="21">
        <f t="shared" si="163"/>
        <v>0.10312070422707263</v>
      </c>
      <c r="Q233" s="21">
        <f t="shared" si="164"/>
        <v>0.11441572430727352</v>
      </c>
      <c r="R233" s="21">
        <f t="shared" si="165"/>
        <v>0.13047911253028932</v>
      </c>
      <c r="S233" s="21">
        <f t="shared" si="166"/>
        <v>0.12597793002967769</v>
      </c>
      <c r="T233" s="21">
        <f t="shared" si="167"/>
        <v>0.14423169493675619</v>
      </c>
      <c r="U233" s="21">
        <f t="shared" si="168"/>
        <v>8.7414423761765211E-2</v>
      </c>
      <c r="V233" s="21">
        <f t="shared" si="169"/>
        <v>0.17793959823165764</v>
      </c>
      <c r="W233" s="21">
        <f t="shared" si="170"/>
        <v>0.21234563274521101</v>
      </c>
      <c r="X233" s="21">
        <f t="shared" si="171"/>
        <v>0.12199061058550384</v>
      </c>
      <c r="Z233" s="11"/>
      <c r="AA233" s="6" t="s">
        <v>85</v>
      </c>
      <c r="AB233" s="7" t="s">
        <v>83</v>
      </c>
      <c r="AC233" s="8">
        <v>34</v>
      </c>
      <c r="AD233" s="7">
        <f t="shared" si="199"/>
        <v>-2.5344519000000001</v>
      </c>
      <c r="AE233" s="7">
        <f t="shared" si="200"/>
        <v>-2.3991261000000002</v>
      </c>
      <c r="AF233" s="7">
        <f t="shared" si="201"/>
        <v>-2.6222552000000001</v>
      </c>
      <c r="AG233" s="7">
        <f t="shared" si="202"/>
        <v>-2.6478496000000002</v>
      </c>
      <c r="AH233" s="7">
        <f t="shared" si="203"/>
        <v>-2.3400077000000001</v>
      </c>
      <c r="AI233" s="7">
        <f t="shared" si="204"/>
        <v>-2.2303195000000002</v>
      </c>
      <c r="AJ233" s="7">
        <f t="shared" si="205"/>
        <v>-2.0907493000000001</v>
      </c>
      <c r="AK233" s="7">
        <f t="shared" si="206"/>
        <v>-2.1281544000000001</v>
      </c>
      <c r="AL233" s="7">
        <f t="shared" si="207"/>
        <v>-1.9835077999999999</v>
      </c>
      <c r="AM233" s="7">
        <f t="shared" si="208"/>
        <v>-2.5132254000000001</v>
      </c>
      <c r="AN233" s="7">
        <f t="shared" si="209"/>
        <v>-1.7561784</v>
      </c>
      <c r="AO233" s="7">
        <f t="shared" si="210"/>
        <v>-1.5616451000000002</v>
      </c>
      <c r="AP233" s="7">
        <f t="shared" si="211"/>
        <v>-2.1623519</v>
      </c>
    </row>
    <row r="234" spans="1:42">
      <c r="I234" s="17" t="s">
        <v>85</v>
      </c>
      <c r="J234" s="18" t="s">
        <v>83</v>
      </c>
      <c r="K234" s="19">
        <v>34</v>
      </c>
      <c r="L234" s="21">
        <f t="shared" si="159"/>
        <v>7.6317477168149447E-2</v>
      </c>
      <c r="M234" s="21">
        <f t="shared" si="160"/>
        <v>8.6908865898505341E-2</v>
      </c>
      <c r="N234" s="21">
        <f t="shared" si="161"/>
        <v>7.0121839249598028E-2</v>
      </c>
      <c r="O234" s="21">
        <f t="shared" si="162"/>
        <v>6.8409119042871711E-2</v>
      </c>
      <c r="P234" s="21">
        <f t="shared" si="163"/>
        <v>9.1965407293724877E-2</v>
      </c>
      <c r="Q234" s="21">
        <f t="shared" si="164"/>
        <v>0.10209987781230112</v>
      </c>
      <c r="R234" s="21">
        <f t="shared" si="165"/>
        <v>0.11653291392196004</v>
      </c>
      <c r="S234" s="21">
        <f t="shared" si="166"/>
        <v>0.11248620773727928</v>
      </c>
      <c r="T234" s="21">
        <f t="shared" si="167"/>
        <v>0.1289082681174876</v>
      </c>
      <c r="U234" s="21">
        <f t="shared" si="168"/>
        <v>7.7892587605480679E-2</v>
      </c>
      <c r="V234" s="21">
        <f t="shared" si="169"/>
        <v>0.15931185948368828</v>
      </c>
      <c r="W234" s="21">
        <f t="shared" si="170"/>
        <v>0.19044733682740794</v>
      </c>
      <c r="X234" s="21">
        <f t="shared" si="171"/>
        <v>0.10890301950850265</v>
      </c>
      <c r="Z234" s="11"/>
      <c r="AA234" s="6" t="s">
        <v>85</v>
      </c>
      <c r="AB234" s="7" t="s">
        <v>83</v>
      </c>
      <c r="AC234" s="8">
        <v>35</v>
      </c>
      <c r="AD234" s="7">
        <f t="shared" si="199"/>
        <v>-2.5923837000000001</v>
      </c>
      <c r="AE234" s="7">
        <f t="shared" si="200"/>
        <v>-2.4570579000000001</v>
      </c>
      <c r="AF234" s="7">
        <f t="shared" si="201"/>
        <v>-2.6801870000000001</v>
      </c>
      <c r="AG234" s="7">
        <f t="shared" si="202"/>
        <v>-2.7057814000000002</v>
      </c>
      <c r="AH234" s="7">
        <f t="shared" si="203"/>
        <v>-2.3979395000000001</v>
      </c>
      <c r="AI234" s="7">
        <f t="shared" si="204"/>
        <v>-2.2882513000000002</v>
      </c>
      <c r="AJ234" s="7">
        <f t="shared" si="205"/>
        <v>-2.1486811000000001</v>
      </c>
      <c r="AK234" s="7">
        <f t="shared" si="206"/>
        <v>-2.1860862000000001</v>
      </c>
      <c r="AL234" s="7">
        <f t="shared" si="207"/>
        <v>-2.0414395999999999</v>
      </c>
      <c r="AM234" s="7">
        <f t="shared" si="208"/>
        <v>-2.5711572</v>
      </c>
      <c r="AN234" s="7">
        <f t="shared" si="209"/>
        <v>-1.8141102</v>
      </c>
      <c r="AO234" s="7">
        <f t="shared" si="210"/>
        <v>-1.6195769000000002</v>
      </c>
      <c r="AP234" s="7">
        <f t="shared" si="211"/>
        <v>-2.2202837</v>
      </c>
    </row>
    <row r="235" spans="1:42">
      <c r="I235" s="17" t="s">
        <v>85</v>
      </c>
      <c r="J235" s="18" t="s">
        <v>83</v>
      </c>
      <c r="K235" s="19">
        <v>35</v>
      </c>
      <c r="L235" s="21">
        <f t="shared" si="159"/>
        <v>7.2173141656702633E-2</v>
      </c>
      <c r="M235" s="21">
        <f t="shared" si="160"/>
        <v>8.2212670916228928E-2</v>
      </c>
      <c r="N235" s="21">
        <f t="shared" si="161"/>
        <v>6.6302901867526756E-2</v>
      </c>
      <c r="O235" s="21">
        <f t="shared" si="162"/>
        <v>6.468047211074017E-2</v>
      </c>
      <c r="P235" s="21">
        <f t="shared" si="163"/>
        <v>8.700769146420316E-2</v>
      </c>
      <c r="Q235" s="21">
        <f t="shared" si="164"/>
        <v>9.662177514152441E-2</v>
      </c>
      <c r="R235" s="21">
        <f t="shared" si="165"/>
        <v>0.11032228676427969</v>
      </c>
      <c r="S235" s="21">
        <f t="shared" si="166"/>
        <v>0.10647995285561253</v>
      </c>
      <c r="T235" s="21">
        <f t="shared" si="167"/>
        <v>0.12207749566700883</v>
      </c>
      <c r="U235" s="21">
        <f t="shared" si="168"/>
        <v>7.3665830588227815E-2</v>
      </c>
      <c r="V235" s="21">
        <f t="shared" si="169"/>
        <v>0.1509881408769948</v>
      </c>
      <c r="W235" s="21">
        <f t="shared" si="170"/>
        <v>0.18063884828290086</v>
      </c>
      <c r="X235" s="21">
        <f t="shared" si="171"/>
        <v>0.1030783842878383</v>
      </c>
      <c r="Z235" s="11"/>
      <c r="AA235" s="6" t="s">
        <v>85</v>
      </c>
      <c r="AB235" s="7" t="s">
        <v>83</v>
      </c>
      <c r="AC235" s="8">
        <v>36</v>
      </c>
      <c r="AD235" s="7">
        <f t="shared" si="199"/>
        <v>-3.1761005</v>
      </c>
      <c r="AE235" s="7">
        <f t="shared" si="200"/>
        <v>-3.0407747000000001</v>
      </c>
      <c r="AF235" s="7">
        <f t="shared" si="201"/>
        <v>-3.2639038</v>
      </c>
      <c r="AG235" s="7">
        <f t="shared" si="202"/>
        <v>-3.2894982000000001</v>
      </c>
      <c r="AH235" s="7">
        <f t="shared" si="203"/>
        <v>-2.9816563</v>
      </c>
      <c r="AI235" s="7">
        <f t="shared" si="204"/>
        <v>-2.8719681000000001</v>
      </c>
      <c r="AJ235" s="7">
        <f t="shared" si="205"/>
        <v>-2.7323979</v>
      </c>
      <c r="AK235" s="7">
        <f t="shared" si="206"/>
        <v>-2.769803</v>
      </c>
      <c r="AL235" s="7">
        <f t="shared" si="207"/>
        <v>-2.6251563999999998</v>
      </c>
      <c r="AM235" s="7">
        <f t="shared" si="208"/>
        <v>-3.154874</v>
      </c>
      <c r="AN235" s="7">
        <f t="shared" si="209"/>
        <v>-2.3978269999999999</v>
      </c>
      <c r="AO235" s="7">
        <f t="shared" si="210"/>
        <v>-2.2032937000000001</v>
      </c>
      <c r="AP235" s="7">
        <f t="shared" si="211"/>
        <v>-2.8040004999999999</v>
      </c>
    </row>
    <row r="236" spans="1:42">
      <c r="I236" s="17" t="s">
        <v>85</v>
      </c>
      <c r="J236" s="18" t="s">
        <v>83</v>
      </c>
      <c r="K236" s="19">
        <v>36</v>
      </c>
      <c r="L236" s="21">
        <f t="shared" si="159"/>
        <v>4.0900201035663108E-2</v>
      </c>
      <c r="M236" s="21">
        <f t="shared" si="160"/>
        <v>4.6690672402827205E-2</v>
      </c>
      <c r="N236" s="21">
        <f t="shared" si="161"/>
        <v>3.7525844522680554E-2</v>
      </c>
      <c r="O236" s="21">
        <f t="shared" si="162"/>
        <v>3.6594718311218605E-2</v>
      </c>
      <c r="P236" s="21">
        <f t="shared" si="163"/>
        <v>4.946496056356639E-2</v>
      </c>
      <c r="Q236" s="21">
        <f t="shared" si="164"/>
        <v>5.5044325268412783E-2</v>
      </c>
      <c r="R236" s="21">
        <f t="shared" si="165"/>
        <v>6.3034034671385228E-2</v>
      </c>
      <c r="S236" s="21">
        <f t="shared" si="166"/>
        <v>6.0788702823202687E-2</v>
      </c>
      <c r="T236" s="21">
        <f t="shared" si="167"/>
        <v>6.9925636112770626E-2</v>
      </c>
      <c r="U236" s="21">
        <f t="shared" si="168"/>
        <v>4.1759577670645018E-2</v>
      </c>
      <c r="V236" s="21">
        <f t="shared" si="169"/>
        <v>8.7017066567528334E-2</v>
      </c>
      <c r="W236" s="21">
        <f t="shared" si="170"/>
        <v>0.10475525825241595</v>
      </c>
      <c r="X236" s="21">
        <f t="shared" si="171"/>
        <v>5.8803932825164731E-2</v>
      </c>
      <c r="Z236" s="11"/>
      <c r="AA236" s="6" t="s">
        <v>85</v>
      </c>
      <c r="AB236" s="7" t="s">
        <v>83</v>
      </c>
      <c r="AC236" s="8">
        <v>37</v>
      </c>
      <c r="AD236" s="7">
        <f t="shared" si="199"/>
        <v>-3.5069780000000002</v>
      </c>
      <c r="AE236" s="7">
        <f t="shared" si="200"/>
        <v>-3.3716522000000002</v>
      </c>
      <c r="AF236" s="7">
        <f t="shared" si="201"/>
        <v>-3.5947813000000002</v>
      </c>
      <c r="AG236" s="7">
        <f t="shared" si="202"/>
        <v>-3.6203757000000003</v>
      </c>
      <c r="AH236" s="7">
        <f t="shared" si="203"/>
        <v>-3.3125338000000002</v>
      </c>
      <c r="AI236" s="7">
        <f t="shared" si="204"/>
        <v>-3.2028456000000003</v>
      </c>
      <c r="AJ236" s="7">
        <f t="shared" si="205"/>
        <v>-3.0632754000000002</v>
      </c>
      <c r="AK236" s="7">
        <f t="shared" si="206"/>
        <v>-3.1006805000000002</v>
      </c>
      <c r="AL236" s="7">
        <f t="shared" si="207"/>
        <v>-2.9560339</v>
      </c>
      <c r="AM236" s="7">
        <f t="shared" si="208"/>
        <v>-3.4857515000000001</v>
      </c>
      <c r="AN236" s="7">
        <f t="shared" si="209"/>
        <v>-2.7287045000000001</v>
      </c>
      <c r="AO236" s="7">
        <f t="shared" si="210"/>
        <v>-2.5341712000000003</v>
      </c>
      <c r="AP236" s="7">
        <f t="shared" si="211"/>
        <v>-3.1348780000000001</v>
      </c>
    </row>
    <row r="237" spans="1:42">
      <c r="I237" s="17" t="s">
        <v>85</v>
      </c>
      <c r="J237" s="18" t="s">
        <v>83</v>
      </c>
      <c r="K237" s="19">
        <v>37</v>
      </c>
      <c r="L237" s="21">
        <f t="shared" si="159"/>
        <v>2.9546568736154927E-2</v>
      </c>
      <c r="M237" s="21">
        <f t="shared" si="160"/>
        <v>3.3756644683908502E-2</v>
      </c>
      <c r="N237" s="21">
        <f t="shared" si="161"/>
        <v>2.7096247869259144E-2</v>
      </c>
      <c r="O237" s="21">
        <f t="shared" si="162"/>
        <v>2.6420500523105562E-2</v>
      </c>
      <c r="P237" s="21">
        <f t="shared" si="163"/>
        <v>3.5776100930024549E-2</v>
      </c>
      <c r="Q237" s="21">
        <f t="shared" si="164"/>
        <v>3.9842035409004432E-2</v>
      </c>
      <c r="R237" s="21">
        <f t="shared" si="165"/>
        <v>4.5675194351171025E-2</v>
      </c>
      <c r="S237" s="21">
        <f t="shared" si="166"/>
        <v>4.4034643000410226E-2</v>
      </c>
      <c r="T237" s="21">
        <f t="shared" si="167"/>
        <v>5.0716730266628422E-2</v>
      </c>
      <c r="U237" s="21">
        <f t="shared" si="168"/>
        <v>3.0170974809625467E-2</v>
      </c>
      <c r="V237" s="21">
        <f t="shared" si="169"/>
        <v>6.3260050502427778E-2</v>
      </c>
      <c r="W237" s="21">
        <f t="shared" si="170"/>
        <v>7.6338105122134597E-2</v>
      </c>
      <c r="X237" s="21">
        <f t="shared" si="171"/>
        <v>4.2585297665194824E-2</v>
      </c>
      <c r="Z237" s="11"/>
      <c r="AA237" s="6" t="s">
        <v>85</v>
      </c>
      <c r="AB237" s="7" t="s">
        <v>83</v>
      </c>
      <c r="AC237" s="8">
        <v>38</v>
      </c>
      <c r="AD237" s="7">
        <f t="shared" si="199"/>
        <v>-3.6124779999999999</v>
      </c>
      <c r="AE237" s="7">
        <f t="shared" si="200"/>
        <v>-3.4771521999999999</v>
      </c>
      <c r="AF237" s="7">
        <f t="shared" si="201"/>
        <v>-3.7002812999999999</v>
      </c>
      <c r="AG237" s="7">
        <f t="shared" si="202"/>
        <v>-3.7258757</v>
      </c>
      <c r="AH237" s="7">
        <f t="shared" si="203"/>
        <v>-3.4180337999999999</v>
      </c>
      <c r="AI237" s="7">
        <f t="shared" si="204"/>
        <v>-3.3083456</v>
      </c>
      <c r="AJ237" s="7">
        <f t="shared" si="205"/>
        <v>-3.1687753999999999</v>
      </c>
      <c r="AK237" s="7">
        <f t="shared" si="206"/>
        <v>-3.2061804999999999</v>
      </c>
      <c r="AL237" s="7">
        <f t="shared" si="207"/>
        <v>-3.0615338999999997</v>
      </c>
      <c r="AM237" s="7">
        <f t="shared" si="208"/>
        <v>-3.5912514999999998</v>
      </c>
      <c r="AN237" s="7">
        <f t="shared" si="209"/>
        <v>-2.8342044999999998</v>
      </c>
      <c r="AO237" s="7">
        <f t="shared" si="210"/>
        <v>-2.6396712</v>
      </c>
      <c r="AP237" s="7">
        <f t="shared" si="211"/>
        <v>-3.2403779999999998</v>
      </c>
    </row>
    <row r="238" spans="1:42">
      <c r="I238" s="17" t="s">
        <v>85</v>
      </c>
      <c r="J238" s="18" t="s">
        <v>83</v>
      </c>
      <c r="K238" s="19">
        <v>38</v>
      </c>
      <c r="L238" s="21">
        <f t="shared" si="159"/>
        <v>2.6627223318274752E-2</v>
      </c>
      <c r="M238" s="21">
        <f t="shared" si="160"/>
        <v>3.0427618323244639E-2</v>
      </c>
      <c r="N238" s="21">
        <f t="shared" si="161"/>
        <v>2.4416059934121857E-2</v>
      </c>
      <c r="O238" s="21">
        <f t="shared" si="162"/>
        <v>2.3806360304460469E-2</v>
      </c>
      <c r="P238" s="21">
        <f t="shared" si="163"/>
        <v>3.2251113941144445E-2</v>
      </c>
      <c r="Q238" s="21">
        <f t="shared" si="164"/>
        <v>3.592358755773311E-2</v>
      </c>
      <c r="R238" s="21">
        <f t="shared" si="165"/>
        <v>4.1194789360465722E-2</v>
      </c>
      <c r="S238" s="21">
        <f t="shared" si="166"/>
        <v>3.9711986789790966E-2</v>
      </c>
      <c r="T238" s="21">
        <f t="shared" si="167"/>
        <v>4.5753013183459347E-2</v>
      </c>
      <c r="U238" s="21">
        <f t="shared" si="168"/>
        <v>2.719077029358374E-2</v>
      </c>
      <c r="V238" s="21">
        <f t="shared" si="169"/>
        <v>5.7103375385862042E-2</v>
      </c>
      <c r="W238" s="21">
        <f t="shared" si="170"/>
        <v>6.8951958516369621E-2</v>
      </c>
      <c r="X238" s="21">
        <f t="shared" si="171"/>
        <v>3.8402199362470753E-2</v>
      </c>
      <c r="Z238" s="11"/>
      <c r="AA238" s="6" t="s">
        <v>85</v>
      </c>
      <c r="AB238" s="6" t="s">
        <v>83</v>
      </c>
      <c r="AC238" s="8">
        <v>39</v>
      </c>
      <c r="AD238" s="7">
        <f t="shared" si="199"/>
        <v>-3.4673409999999998</v>
      </c>
      <c r="AE238" s="7">
        <f t="shared" si="200"/>
        <v>-3.3320151999999998</v>
      </c>
      <c r="AF238" s="7">
        <f t="shared" si="201"/>
        <v>-3.5551442999999998</v>
      </c>
      <c r="AG238" s="7">
        <f t="shared" si="202"/>
        <v>-3.5807386999999999</v>
      </c>
      <c r="AH238" s="7">
        <f t="shared" si="203"/>
        <v>-3.2728967999999998</v>
      </c>
      <c r="AI238" s="7">
        <f t="shared" si="204"/>
        <v>-3.1632085999999999</v>
      </c>
      <c r="AJ238" s="7">
        <f t="shared" si="205"/>
        <v>-3.0236383999999998</v>
      </c>
      <c r="AK238" s="7">
        <f t="shared" si="206"/>
        <v>-3.0610434999999998</v>
      </c>
      <c r="AL238" s="7">
        <f t="shared" si="207"/>
        <v>-2.9163968999999996</v>
      </c>
      <c r="AM238" s="7">
        <f t="shared" si="208"/>
        <v>-3.4461144999999997</v>
      </c>
      <c r="AN238" s="7">
        <f t="shared" si="209"/>
        <v>-2.6890674999999997</v>
      </c>
      <c r="AO238" s="7">
        <f t="shared" si="210"/>
        <v>-2.4945341999999999</v>
      </c>
      <c r="AP238" s="7">
        <f t="shared" si="211"/>
        <v>-3.0952409999999997</v>
      </c>
    </row>
    <row r="239" spans="1:42">
      <c r="I239" s="17" t="s">
        <v>85</v>
      </c>
      <c r="J239" s="17" t="s">
        <v>83</v>
      </c>
      <c r="K239" s="19">
        <v>39</v>
      </c>
      <c r="L239" s="21">
        <f t="shared" si="159"/>
        <v>3.0723057191154528E-2</v>
      </c>
      <c r="M239" s="21">
        <f t="shared" si="160"/>
        <v>3.509784834497659E-2</v>
      </c>
      <c r="N239" s="21">
        <f t="shared" si="161"/>
        <v>2.817653756873606E-2</v>
      </c>
      <c r="O239" s="21">
        <f t="shared" si="162"/>
        <v>2.7474217489787418E-2</v>
      </c>
      <c r="P239" s="21">
        <f t="shared" si="163"/>
        <v>3.7196058545652159E-2</v>
      </c>
      <c r="Q239" s="21">
        <f t="shared" si="164"/>
        <v>4.1420054369890623E-2</v>
      </c>
      <c r="R239" s="21">
        <f t="shared" si="165"/>
        <v>4.7478811991346195E-2</v>
      </c>
      <c r="S239" s="21">
        <f t="shared" si="166"/>
        <v>4.577495005192686E-2</v>
      </c>
      <c r="T239" s="21">
        <f t="shared" si="167"/>
        <v>5.2714232345133949E-2</v>
      </c>
      <c r="U239" s="21">
        <f t="shared" si="168"/>
        <v>3.1371938092160934E-2</v>
      </c>
      <c r="V239" s="21">
        <f t="shared" si="169"/>
        <v>6.5735555534113255E-2</v>
      </c>
      <c r="W239" s="21">
        <f t="shared" si="170"/>
        <v>7.930540872604544E-2</v>
      </c>
      <c r="X239" s="21">
        <f t="shared" si="171"/>
        <v>4.4269583148171344E-2</v>
      </c>
      <c r="AA239" s="6" t="s">
        <v>85</v>
      </c>
      <c r="AB239" s="6" t="s">
        <v>83</v>
      </c>
      <c r="AC239" s="8">
        <v>40</v>
      </c>
      <c r="AD239" s="7">
        <f t="shared" si="199"/>
        <v>-3.7412399999999999</v>
      </c>
      <c r="AE239" s="7">
        <f t="shared" si="200"/>
        <v>-3.6059142</v>
      </c>
      <c r="AF239" s="7">
        <f t="shared" si="201"/>
        <v>-3.8290432999999999</v>
      </c>
      <c r="AG239" s="7">
        <f t="shared" si="202"/>
        <v>-3.8546377000000001</v>
      </c>
      <c r="AH239" s="7">
        <f t="shared" si="203"/>
        <v>-3.5467957999999999</v>
      </c>
      <c r="AI239" s="7">
        <f t="shared" si="204"/>
        <v>-3.4371076</v>
      </c>
      <c r="AJ239" s="7">
        <f t="shared" si="205"/>
        <v>-3.2975374</v>
      </c>
      <c r="AK239" s="7">
        <f t="shared" si="206"/>
        <v>-3.3349424999999999</v>
      </c>
      <c r="AL239" s="7">
        <f t="shared" si="207"/>
        <v>-3.1902958999999997</v>
      </c>
      <c r="AM239" s="7">
        <f t="shared" si="208"/>
        <v>-3.7200134999999999</v>
      </c>
      <c r="AN239" s="7">
        <f t="shared" si="209"/>
        <v>-2.9629664999999998</v>
      </c>
      <c r="AO239" s="7">
        <f t="shared" si="210"/>
        <v>-2.7684332</v>
      </c>
      <c r="AP239" s="7">
        <f t="shared" si="211"/>
        <v>-3.3691399999999998</v>
      </c>
    </row>
    <row r="240" spans="1:42">
      <c r="I240" s="17" t="s">
        <v>85</v>
      </c>
      <c r="J240" s="17" t="s">
        <v>83</v>
      </c>
      <c r="K240" s="19">
        <v>40</v>
      </c>
      <c r="L240" s="21">
        <f t="shared" si="159"/>
        <v>2.3447609894125577E-2</v>
      </c>
      <c r="M240" s="21">
        <f t="shared" si="160"/>
        <v>2.6800245004795883E-2</v>
      </c>
      <c r="N240" s="21">
        <f t="shared" si="161"/>
        <v>2.14976557640233E-2</v>
      </c>
      <c r="O240" s="21">
        <f t="shared" si="162"/>
        <v>2.0960070823834324E-2</v>
      </c>
      <c r="P240" s="21">
        <f t="shared" si="163"/>
        <v>2.8409430081604112E-2</v>
      </c>
      <c r="Q240" s="21">
        <f t="shared" si="164"/>
        <v>3.1651333195356096E-2</v>
      </c>
      <c r="R240" s="21">
        <f t="shared" si="165"/>
        <v>3.6306960582984847E-2</v>
      </c>
      <c r="S240" s="21">
        <f t="shared" si="166"/>
        <v>3.49970310576306E-2</v>
      </c>
      <c r="T240" s="21">
        <f t="shared" si="167"/>
        <v>4.033517842985751E-2</v>
      </c>
      <c r="U240" s="21">
        <f t="shared" si="168"/>
        <v>2.3944665327378656E-2</v>
      </c>
      <c r="V240" s="21">
        <f t="shared" si="169"/>
        <v>5.0375025837246228E-2</v>
      </c>
      <c r="W240" s="21">
        <f t="shared" si="170"/>
        <v>6.0869542902852285E-2</v>
      </c>
      <c r="X240" s="21">
        <f t="shared" si="171"/>
        <v>3.3840134103765823E-2</v>
      </c>
      <c r="AA240" s="6" t="s">
        <v>85</v>
      </c>
      <c r="AB240" s="6" t="s">
        <v>83</v>
      </c>
      <c r="AC240" s="8">
        <v>41</v>
      </c>
      <c r="AD240" s="7">
        <f t="shared" si="199"/>
        <v>-4.0020689999999997</v>
      </c>
      <c r="AE240" s="7">
        <f t="shared" si="200"/>
        <v>-3.8667431999999997</v>
      </c>
      <c r="AF240" s="7">
        <f t="shared" si="201"/>
        <v>-4.0898722999999997</v>
      </c>
      <c r="AG240" s="7">
        <f t="shared" si="202"/>
        <v>-4.1154666999999998</v>
      </c>
      <c r="AH240" s="7">
        <f t="shared" si="203"/>
        <v>-3.8076247999999997</v>
      </c>
      <c r="AI240" s="7">
        <f t="shared" si="204"/>
        <v>-3.6979365999999998</v>
      </c>
      <c r="AJ240" s="7">
        <f t="shared" si="205"/>
        <v>-3.5583663999999997</v>
      </c>
      <c r="AK240" s="7">
        <f t="shared" si="206"/>
        <v>-3.5957714999999997</v>
      </c>
      <c r="AL240" s="7">
        <f t="shared" si="207"/>
        <v>-3.4511248999999995</v>
      </c>
      <c r="AM240" s="7">
        <f t="shared" si="208"/>
        <v>-3.9808424999999996</v>
      </c>
      <c r="AN240" s="7">
        <f t="shared" si="209"/>
        <v>-3.2237954999999996</v>
      </c>
      <c r="AO240" s="7">
        <f t="shared" si="210"/>
        <v>-3.0292621999999998</v>
      </c>
      <c r="AP240" s="7">
        <f t="shared" si="211"/>
        <v>-3.6299689999999996</v>
      </c>
    </row>
    <row r="241" spans="9:42">
      <c r="I241" s="17" t="s">
        <v>85</v>
      </c>
      <c r="J241" s="17" t="s">
        <v>83</v>
      </c>
      <c r="K241" s="19">
        <v>41</v>
      </c>
      <c r="L241" s="21">
        <f t="shared" si="159"/>
        <v>1.8112752229187259E-2</v>
      </c>
      <c r="M241" s="21">
        <f t="shared" si="160"/>
        <v>2.0710461856970598E-2</v>
      </c>
      <c r="N241" s="21">
        <f t="shared" si="161"/>
        <v>1.6602779214179828E-2</v>
      </c>
      <c r="O241" s="21">
        <f t="shared" si="162"/>
        <v>1.6186609997137457E-2</v>
      </c>
      <c r="P241" s="21">
        <f t="shared" si="163"/>
        <v>2.1957996774997018E-2</v>
      </c>
      <c r="Q241" s="21">
        <f t="shared" si="164"/>
        <v>2.4472679785229493E-2</v>
      </c>
      <c r="R241" s="21">
        <f t="shared" si="165"/>
        <v>2.8087157131553232E-2</v>
      </c>
      <c r="S241" s="21">
        <f t="shared" si="166"/>
        <v>2.7069790160435845E-2</v>
      </c>
      <c r="T241" s="21">
        <f t="shared" si="167"/>
        <v>3.12175672731725E-2</v>
      </c>
      <c r="U241" s="21">
        <f t="shared" si="168"/>
        <v>1.8497759970436525E-2</v>
      </c>
      <c r="V241" s="21">
        <f t="shared" si="169"/>
        <v>3.903194174665623E-2</v>
      </c>
      <c r="W241" s="21">
        <f t="shared" si="170"/>
        <v>4.721873827614783E-2</v>
      </c>
      <c r="X241" s="21">
        <f t="shared" si="171"/>
        <v>2.617152472719466E-2</v>
      </c>
      <c r="AA241" s="6" t="s">
        <v>85</v>
      </c>
      <c r="AB241" s="6" t="s">
        <v>83</v>
      </c>
      <c r="AC241" s="8">
        <v>42</v>
      </c>
      <c r="AD241" s="7">
        <f t="shared" si="199"/>
        <v>-4.726356</v>
      </c>
      <c r="AE241" s="7">
        <f t="shared" si="200"/>
        <v>-4.5910301999999996</v>
      </c>
      <c r="AF241" s="7">
        <f t="shared" si="201"/>
        <v>-4.8141593</v>
      </c>
      <c r="AG241" s="7">
        <f t="shared" si="202"/>
        <v>-4.8397537000000002</v>
      </c>
      <c r="AH241" s="7">
        <f t="shared" si="203"/>
        <v>-4.5319117999999996</v>
      </c>
      <c r="AI241" s="7">
        <f t="shared" si="204"/>
        <v>-4.4222235999999997</v>
      </c>
      <c r="AJ241" s="7">
        <f t="shared" si="205"/>
        <v>-4.2826534000000001</v>
      </c>
      <c r="AK241" s="7">
        <f t="shared" si="206"/>
        <v>-4.3200585</v>
      </c>
      <c r="AL241" s="7">
        <f t="shared" si="207"/>
        <v>-4.1754119000000003</v>
      </c>
      <c r="AM241" s="7">
        <f t="shared" si="208"/>
        <v>-4.7051295</v>
      </c>
      <c r="AN241" s="7">
        <f t="shared" si="209"/>
        <v>-3.9480824999999999</v>
      </c>
      <c r="AO241" s="7">
        <f t="shared" si="210"/>
        <v>-3.7535492000000001</v>
      </c>
      <c r="AP241" s="7">
        <f t="shared" si="211"/>
        <v>-4.3542560000000003</v>
      </c>
    </row>
    <row r="242" spans="9:42">
      <c r="I242" s="17" t="s">
        <v>85</v>
      </c>
      <c r="J242" s="17" t="s">
        <v>83</v>
      </c>
      <c r="K242" s="19">
        <v>42</v>
      </c>
      <c r="L242" s="21">
        <f t="shared" si="159"/>
        <v>8.8196853536119061E-3</v>
      </c>
      <c r="M242" s="21">
        <f t="shared" si="160"/>
        <v>1.0091315255488533E-2</v>
      </c>
      <c r="N242" s="21">
        <f t="shared" si="161"/>
        <v>8.0812988503271184E-3</v>
      </c>
      <c r="O242" s="21">
        <f t="shared" si="162"/>
        <v>7.8778895808612488E-3</v>
      </c>
      <c r="P242" s="21">
        <f t="shared" si="163"/>
        <v>1.0702607490696346E-2</v>
      </c>
      <c r="Q242" s="21">
        <f t="shared" si="164"/>
        <v>1.1935984567819006E-2</v>
      </c>
      <c r="R242" s="21">
        <f t="shared" si="165"/>
        <v>1.3711546282820279E-2</v>
      </c>
      <c r="S242" s="21">
        <f t="shared" si="166"/>
        <v>1.3211448734168858E-2</v>
      </c>
      <c r="T242" s="21">
        <f t="shared" si="167"/>
        <v>1.5251955262672439E-2</v>
      </c>
      <c r="U242" s="21">
        <f t="shared" si="168"/>
        <v>9.0080477665356665E-3</v>
      </c>
      <c r="V242" s="21">
        <f t="shared" si="169"/>
        <v>1.9107933195807076E-2</v>
      </c>
      <c r="W242" s="21">
        <f t="shared" si="170"/>
        <v>2.3164054327273684E-2</v>
      </c>
      <c r="X242" s="21">
        <f t="shared" si="171"/>
        <v>1.277011184273398E-2</v>
      </c>
      <c r="AA242" s="6" t="s">
        <v>85</v>
      </c>
      <c r="AB242" s="6" t="s">
        <v>83</v>
      </c>
      <c r="AC242" s="8">
        <v>43</v>
      </c>
      <c r="AD242" s="7">
        <f t="shared" si="199"/>
        <v>-5.0681709999999995</v>
      </c>
      <c r="AE242" s="7">
        <f t="shared" si="200"/>
        <v>-4.9328451999999992</v>
      </c>
      <c r="AF242" s="7">
        <f t="shared" si="201"/>
        <v>-5.1559742999999996</v>
      </c>
      <c r="AG242" s="7">
        <f t="shared" si="202"/>
        <v>-5.1815686999999997</v>
      </c>
      <c r="AH242" s="7">
        <f t="shared" si="203"/>
        <v>-4.8737267999999991</v>
      </c>
      <c r="AI242" s="7">
        <f t="shared" si="204"/>
        <v>-4.7640385999999992</v>
      </c>
      <c r="AJ242" s="7">
        <f t="shared" si="205"/>
        <v>-4.6244683999999996</v>
      </c>
      <c r="AK242" s="7">
        <f t="shared" si="206"/>
        <v>-4.6618734999999996</v>
      </c>
      <c r="AL242" s="7">
        <f t="shared" si="207"/>
        <v>-4.5172268999999998</v>
      </c>
      <c r="AM242" s="7">
        <f t="shared" si="208"/>
        <v>-5.0469444999999995</v>
      </c>
      <c r="AN242" s="7">
        <f t="shared" si="209"/>
        <v>-4.2898974999999995</v>
      </c>
      <c r="AO242" s="7">
        <f t="shared" si="210"/>
        <v>-4.0953641999999997</v>
      </c>
      <c r="AP242" s="7">
        <f t="shared" si="211"/>
        <v>-4.6960709999999999</v>
      </c>
    </row>
    <row r="243" spans="9:42">
      <c r="I243" s="17" t="s">
        <v>85</v>
      </c>
      <c r="J243" s="17" t="s">
        <v>83</v>
      </c>
      <c r="K243" s="19">
        <v>43</v>
      </c>
      <c r="L243" s="21">
        <f t="shared" si="159"/>
        <v>6.2741971973297979E-3</v>
      </c>
      <c r="M243" s="21">
        <f t="shared" si="160"/>
        <v>7.1801326982364544E-3</v>
      </c>
      <c r="N243" s="21">
        <f t="shared" si="161"/>
        <v>5.7483074127896681E-3</v>
      </c>
      <c r="O243" s="21">
        <f t="shared" si="162"/>
        <v>5.6034559578603165E-3</v>
      </c>
      <c r="P243" s="21">
        <f t="shared" si="163"/>
        <v>7.6157478454277928E-3</v>
      </c>
      <c r="Q243" s="21">
        <f t="shared" si="164"/>
        <v>8.4949020196051408E-3</v>
      </c>
      <c r="R243" s="21">
        <f t="shared" si="165"/>
        <v>9.7610733850376306E-3</v>
      </c>
      <c r="S243" s="21">
        <f t="shared" si="166"/>
        <v>9.4043834229497348E-3</v>
      </c>
      <c r="T243" s="21">
        <f t="shared" si="167"/>
        <v>1.0860077232738335E-2</v>
      </c>
      <c r="U243" s="21">
        <f t="shared" si="168"/>
        <v>6.408369581117318E-3</v>
      </c>
      <c r="V243" s="21">
        <f t="shared" si="169"/>
        <v>1.3613247960266162E-2</v>
      </c>
      <c r="W243" s="21">
        <f t="shared" si="170"/>
        <v>1.6512594957158823E-2</v>
      </c>
      <c r="X243" s="21">
        <f t="shared" si="171"/>
        <v>9.0896464513235721E-3</v>
      </c>
      <c r="AA243" s="6" t="s">
        <v>85</v>
      </c>
      <c r="AB243" s="7" t="s">
        <v>83</v>
      </c>
      <c r="AC243" s="8">
        <v>44</v>
      </c>
      <c r="AD243" s="7">
        <f t="shared" si="199"/>
        <v>-4.0894310000000003</v>
      </c>
      <c r="AE243" s="7">
        <f t="shared" si="200"/>
        <v>-3.9541052000000003</v>
      </c>
      <c r="AF243" s="7">
        <f t="shared" si="201"/>
        <v>-4.1772343000000003</v>
      </c>
      <c r="AG243" s="7">
        <f t="shared" si="202"/>
        <v>-4.2028287000000004</v>
      </c>
      <c r="AH243" s="7">
        <f t="shared" si="203"/>
        <v>-3.8949868000000003</v>
      </c>
      <c r="AI243" s="7">
        <f t="shared" si="204"/>
        <v>-3.7852986000000004</v>
      </c>
      <c r="AJ243" s="7">
        <f t="shared" si="205"/>
        <v>-3.6457284000000003</v>
      </c>
      <c r="AK243" s="7">
        <f t="shared" si="206"/>
        <v>-3.6831335000000003</v>
      </c>
      <c r="AL243" s="7">
        <f t="shared" si="207"/>
        <v>-3.5384869000000001</v>
      </c>
      <c r="AM243" s="7">
        <f t="shared" si="208"/>
        <v>-4.0682045000000002</v>
      </c>
      <c r="AN243" s="7">
        <f t="shared" si="209"/>
        <v>-3.3111575000000002</v>
      </c>
      <c r="AO243" s="7">
        <f t="shared" si="210"/>
        <v>-3.1166242000000004</v>
      </c>
      <c r="AP243" s="7">
        <f t="shared" si="211"/>
        <v>-3.7173310000000002</v>
      </c>
    </row>
    <row r="244" spans="9:42">
      <c r="I244" s="17" t="s">
        <v>85</v>
      </c>
      <c r="J244" s="18" t="s">
        <v>83</v>
      </c>
      <c r="K244" s="19">
        <v>44</v>
      </c>
      <c r="L244" s="21">
        <f t="shared" si="159"/>
        <v>1.6610047110325914E-2</v>
      </c>
      <c r="M244" s="21">
        <f t="shared" si="160"/>
        <v>1.8994280474261813E-2</v>
      </c>
      <c r="N244" s="21">
        <f t="shared" si="161"/>
        <v>1.5224395730929452E-2</v>
      </c>
      <c r="O244" s="21">
        <f t="shared" si="162"/>
        <v>1.4842521549489698E-2</v>
      </c>
      <c r="P244" s="21">
        <f t="shared" si="163"/>
        <v>2.0139475442232699E-2</v>
      </c>
      <c r="Q244" s="21">
        <f t="shared" si="164"/>
        <v>2.2448225517487867E-2</v>
      </c>
      <c r="R244" s="21">
        <f t="shared" si="165"/>
        <v>2.5767537039216547E-2</v>
      </c>
      <c r="S244" s="21">
        <f t="shared" si="166"/>
        <v>2.4833151342918958E-2</v>
      </c>
      <c r="T244" s="21">
        <f t="shared" si="167"/>
        <v>2.8643101928339021E-2</v>
      </c>
      <c r="U244" s="21">
        <f t="shared" si="168"/>
        <v>1.6963383300249695E-2</v>
      </c>
      <c r="V244" s="21">
        <f t="shared" si="169"/>
        <v>3.5824501333292999E-2</v>
      </c>
      <c r="W244" s="21">
        <f t="shared" si="170"/>
        <v>4.3353015419940501E-2</v>
      </c>
      <c r="X244" s="21">
        <f t="shared" si="171"/>
        <v>2.4008217175774789E-2</v>
      </c>
      <c r="Z244" s="11"/>
      <c r="AA244" s="6" t="s">
        <v>85</v>
      </c>
      <c r="AB244" s="7" t="s">
        <v>83</v>
      </c>
      <c r="AC244" s="8">
        <v>45</v>
      </c>
      <c r="AD244" s="7">
        <f t="shared" si="199"/>
        <v>-4.7016480000000005</v>
      </c>
      <c r="AE244" s="7">
        <f t="shared" si="200"/>
        <v>-4.5663222000000001</v>
      </c>
      <c r="AF244" s="7">
        <f t="shared" si="201"/>
        <v>-4.7894513000000005</v>
      </c>
      <c r="AG244" s="7">
        <f t="shared" si="202"/>
        <v>-4.8150457000000007</v>
      </c>
      <c r="AH244" s="7">
        <f t="shared" si="203"/>
        <v>-4.5072038000000001</v>
      </c>
      <c r="AI244" s="7">
        <f t="shared" si="204"/>
        <v>-4.3975156000000002</v>
      </c>
      <c r="AJ244" s="7">
        <f t="shared" si="205"/>
        <v>-4.2579454000000005</v>
      </c>
      <c r="AK244" s="7">
        <f t="shared" si="206"/>
        <v>-4.2953505000000005</v>
      </c>
      <c r="AL244" s="7">
        <f t="shared" si="207"/>
        <v>-4.1507039000000008</v>
      </c>
      <c r="AM244" s="7">
        <f t="shared" si="208"/>
        <v>-4.6804215000000005</v>
      </c>
      <c r="AN244" s="7">
        <f t="shared" si="209"/>
        <v>-3.9233745000000004</v>
      </c>
      <c r="AO244" s="7">
        <f t="shared" si="210"/>
        <v>-3.7288412000000006</v>
      </c>
      <c r="AP244" s="7">
        <f t="shared" si="211"/>
        <v>-4.3295480000000008</v>
      </c>
    </row>
    <row r="245" spans="9:42">
      <c r="I245" s="17" t="s">
        <v>85</v>
      </c>
      <c r="J245" s="18" t="s">
        <v>83</v>
      </c>
      <c r="K245" s="19">
        <v>45</v>
      </c>
      <c r="L245" s="21">
        <f t="shared" si="159"/>
        <v>9.0393223764747982E-3</v>
      </c>
      <c r="M245" s="21">
        <f t="shared" si="160"/>
        <v>1.0342456298376315E-2</v>
      </c>
      <c r="N245" s="21">
        <f t="shared" si="161"/>
        <v>8.282623852914171E-3</v>
      </c>
      <c r="O245" s="21">
        <f t="shared" si="162"/>
        <v>8.0741675890534607E-3</v>
      </c>
      <c r="P245" s="21">
        <f t="shared" si="163"/>
        <v>1.0968878400302595E-2</v>
      </c>
      <c r="Q245" s="21">
        <f t="shared" si="164"/>
        <v>1.2232753497327751E-2</v>
      </c>
      <c r="R245" s="21">
        <f t="shared" si="165"/>
        <v>1.4052152335745013E-2</v>
      </c>
      <c r="S245" s="21">
        <f t="shared" si="166"/>
        <v>1.3539715867164705E-2</v>
      </c>
      <c r="T245" s="21">
        <f t="shared" si="167"/>
        <v>1.5630528158576462E-2</v>
      </c>
      <c r="U245" s="21">
        <f t="shared" si="168"/>
        <v>9.2323539683105624E-3</v>
      </c>
      <c r="V245" s="21">
        <f t="shared" si="169"/>
        <v>1.9581283008152067E-2</v>
      </c>
      <c r="W245" s="21">
        <f t="shared" si="170"/>
        <v>2.3736697165940047E-2</v>
      </c>
      <c r="X245" s="21">
        <f t="shared" si="171"/>
        <v>1.308748460560572E-2</v>
      </c>
      <c r="Z245" s="11"/>
      <c r="AA245" s="6" t="s">
        <v>85</v>
      </c>
      <c r="AB245" s="7" t="s">
        <v>83</v>
      </c>
      <c r="AC245" s="8">
        <v>46</v>
      </c>
      <c r="AD245" s="7">
        <f>AD244</f>
        <v>-4.7016480000000005</v>
      </c>
      <c r="AE245" s="7">
        <f t="shared" si="200"/>
        <v>-4.5663222000000001</v>
      </c>
      <c r="AF245" s="7">
        <f t="shared" si="201"/>
        <v>-4.7894513000000005</v>
      </c>
      <c r="AG245" s="7">
        <f t="shared" si="202"/>
        <v>-4.8150457000000007</v>
      </c>
      <c r="AH245" s="7">
        <f t="shared" si="203"/>
        <v>-4.5072038000000001</v>
      </c>
      <c r="AI245" s="7">
        <f t="shared" si="204"/>
        <v>-4.3975156000000002</v>
      </c>
      <c r="AJ245" s="7">
        <f t="shared" si="205"/>
        <v>-4.2579454000000005</v>
      </c>
      <c r="AK245" s="7">
        <f t="shared" si="206"/>
        <v>-4.2953505000000005</v>
      </c>
      <c r="AL245" s="7">
        <f t="shared" si="207"/>
        <v>-4.1507039000000008</v>
      </c>
      <c r="AM245" s="7">
        <f t="shared" si="208"/>
        <v>-4.6804215000000005</v>
      </c>
      <c r="AN245" s="7">
        <f t="shared" si="209"/>
        <v>-3.9233745000000004</v>
      </c>
      <c r="AO245" s="7">
        <f t="shared" si="210"/>
        <v>-3.7288412000000006</v>
      </c>
      <c r="AP245" s="7">
        <f t="shared" si="211"/>
        <v>-4.3295480000000008</v>
      </c>
    </row>
    <row r="246" spans="9:42">
      <c r="I246" s="17" t="s">
        <v>85</v>
      </c>
      <c r="J246" s="18" t="s">
        <v>83</v>
      </c>
      <c r="K246" s="19">
        <v>46</v>
      </c>
      <c r="L246" s="21">
        <f t="shared" si="159"/>
        <v>9.0393223764747982E-3</v>
      </c>
      <c r="M246" s="21">
        <f t="shared" si="160"/>
        <v>1.0342456298376315E-2</v>
      </c>
      <c r="N246" s="21">
        <f t="shared" si="161"/>
        <v>8.282623852914171E-3</v>
      </c>
      <c r="O246" s="21">
        <f t="shared" si="162"/>
        <v>8.0741675890534607E-3</v>
      </c>
      <c r="P246" s="21">
        <f t="shared" si="163"/>
        <v>1.0968878400302595E-2</v>
      </c>
      <c r="Q246" s="21">
        <f t="shared" si="164"/>
        <v>1.2232753497327751E-2</v>
      </c>
      <c r="R246" s="21">
        <f t="shared" si="165"/>
        <v>1.4052152335745013E-2</v>
      </c>
      <c r="S246" s="21">
        <f t="shared" si="166"/>
        <v>1.3539715867164705E-2</v>
      </c>
      <c r="T246" s="21">
        <f t="shared" si="167"/>
        <v>1.5630528158576462E-2</v>
      </c>
      <c r="U246" s="21">
        <f t="shared" si="168"/>
        <v>9.2323539683105624E-3</v>
      </c>
      <c r="V246" s="21">
        <f t="shared" si="169"/>
        <v>1.9581283008152067E-2</v>
      </c>
      <c r="W246" s="21">
        <f t="shared" si="170"/>
        <v>2.3736697165940047E-2</v>
      </c>
      <c r="X246" s="21">
        <f t="shared" si="171"/>
        <v>1.308748460560572E-2</v>
      </c>
      <c r="Z246" s="11"/>
      <c r="AA246" s="6" t="s">
        <v>85</v>
      </c>
      <c r="AB246" s="7" t="s">
        <v>83</v>
      </c>
      <c r="AC246" s="8">
        <v>47</v>
      </c>
      <c r="AD246" s="7">
        <f t="shared" ref="AD246:AD248" si="212">AD245</f>
        <v>-4.7016480000000005</v>
      </c>
      <c r="AE246" s="7">
        <f t="shared" si="200"/>
        <v>-4.5663222000000001</v>
      </c>
      <c r="AF246" s="7">
        <f t="shared" si="201"/>
        <v>-4.7894513000000005</v>
      </c>
      <c r="AG246" s="7">
        <f t="shared" si="202"/>
        <v>-4.8150457000000007</v>
      </c>
      <c r="AH246" s="7">
        <f t="shared" si="203"/>
        <v>-4.5072038000000001</v>
      </c>
      <c r="AI246" s="7">
        <f t="shared" si="204"/>
        <v>-4.3975156000000002</v>
      </c>
      <c r="AJ246" s="7">
        <f t="shared" si="205"/>
        <v>-4.2579454000000005</v>
      </c>
      <c r="AK246" s="7">
        <f t="shared" si="206"/>
        <v>-4.2953505000000005</v>
      </c>
      <c r="AL246" s="7">
        <f t="shared" si="207"/>
        <v>-4.1507039000000008</v>
      </c>
      <c r="AM246" s="7">
        <f t="shared" si="208"/>
        <v>-4.6804215000000005</v>
      </c>
      <c r="AN246" s="7">
        <f t="shared" si="209"/>
        <v>-3.9233745000000004</v>
      </c>
      <c r="AO246" s="7">
        <f t="shared" si="210"/>
        <v>-3.7288412000000006</v>
      </c>
      <c r="AP246" s="7">
        <f t="shared" si="211"/>
        <v>-4.3295480000000008</v>
      </c>
    </row>
    <row r="247" spans="9:42">
      <c r="I247" s="17" t="s">
        <v>85</v>
      </c>
      <c r="J247" s="18" t="s">
        <v>83</v>
      </c>
      <c r="K247" s="19">
        <v>47</v>
      </c>
      <c r="L247" s="21">
        <f t="shared" si="159"/>
        <v>9.0393223764747982E-3</v>
      </c>
      <c r="M247" s="21">
        <f t="shared" si="160"/>
        <v>1.0342456298376315E-2</v>
      </c>
      <c r="N247" s="21">
        <f t="shared" si="161"/>
        <v>8.282623852914171E-3</v>
      </c>
      <c r="O247" s="21">
        <f t="shared" si="162"/>
        <v>8.0741675890534607E-3</v>
      </c>
      <c r="P247" s="21">
        <f t="shared" si="163"/>
        <v>1.0968878400302595E-2</v>
      </c>
      <c r="Q247" s="21">
        <f t="shared" si="164"/>
        <v>1.2232753497327751E-2</v>
      </c>
      <c r="R247" s="21">
        <f t="shared" si="165"/>
        <v>1.4052152335745013E-2</v>
      </c>
      <c r="S247" s="21">
        <f t="shared" si="166"/>
        <v>1.3539715867164705E-2</v>
      </c>
      <c r="T247" s="21">
        <f t="shared" si="167"/>
        <v>1.5630528158576462E-2</v>
      </c>
      <c r="U247" s="21">
        <f t="shared" si="168"/>
        <v>9.2323539683105624E-3</v>
      </c>
      <c r="V247" s="21">
        <f t="shared" si="169"/>
        <v>1.9581283008152067E-2</v>
      </c>
      <c r="W247" s="21">
        <f t="shared" si="170"/>
        <v>2.3736697165940047E-2</v>
      </c>
      <c r="X247" s="21">
        <f t="shared" si="171"/>
        <v>1.308748460560572E-2</v>
      </c>
      <c r="Z247" s="11"/>
      <c r="AA247" s="6" t="s">
        <v>85</v>
      </c>
      <c r="AB247" s="7" t="s">
        <v>83</v>
      </c>
      <c r="AC247" s="8">
        <v>48</v>
      </c>
      <c r="AD247" s="7">
        <f t="shared" si="212"/>
        <v>-4.7016480000000005</v>
      </c>
      <c r="AE247" s="7">
        <f t="shared" si="200"/>
        <v>-4.5663222000000001</v>
      </c>
      <c r="AF247" s="7">
        <f t="shared" si="201"/>
        <v>-4.7894513000000005</v>
      </c>
      <c r="AG247" s="7">
        <f t="shared" si="202"/>
        <v>-4.8150457000000007</v>
      </c>
      <c r="AH247" s="7">
        <f t="shared" si="203"/>
        <v>-4.5072038000000001</v>
      </c>
      <c r="AI247" s="7">
        <f t="shared" si="204"/>
        <v>-4.3975156000000002</v>
      </c>
      <c r="AJ247" s="7">
        <f t="shared" si="205"/>
        <v>-4.2579454000000005</v>
      </c>
      <c r="AK247" s="7">
        <f t="shared" si="206"/>
        <v>-4.2953505000000005</v>
      </c>
      <c r="AL247" s="7">
        <f t="shared" si="207"/>
        <v>-4.1507039000000008</v>
      </c>
      <c r="AM247" s="7">
        <f t="shared" si="208"/>
        <v>-4.6804215000000005</v>
      </c>
      <c r="AN247" s="7">
        <f t="shared" si="209"/>
        <v>-3.9233745000000004</v>
      </c>
      <c r="AO247" s="7">
        <f t="shared" si="210"/>
        <v>-3.7288412000000006</v>
      </c>
      <c r="AP247" s="7">
        <f t="shared" si="211"/>
        <v>-4.3295480000000008</v>
      </c>
    </row>
    <row r="248" spans="9:42">
      <c r="I248" s="17" t="s">
        <v>85</v>
      </c>
      <c r="J248" s="18" t="s">
        <v>83</v>
      </c>
      <c r="K248" s="19">
        <v>48</v>
      </c>
      <c r="L248" s="21">
        <f t="shared" ref="L248:L249" si="213">-LN(1-EXP(AD247)/(1+EXP(AD247)))</f>
        <v>9.0393223764747982E-3</v>
      </c>
      <c r="M248" s="21">
        <f t="shared" ref="M248:M249" si="214">-LN(1-EXP(AE247)/(1+EXP(AE247)))</f>
        <v>1.0342456298376315E-2</v>
      </c>
      <c r="N248" s="21">
        <f t="shared" ref="N248:N249" si="215">-LN(1-EXP(AF247)/(1+EXP(AF247)))</f>
        <v>8.282623852914171E-3</v>
      </c>
      <c r="O248" s="21">
        <f t="shared" ref="O248:O249" si="216">-LN(1-EXP(AG247)/(1+EXP(AG247)))</f>
        <v>8.0741675890534607E-3</v>
      </c>
      <c r="P248" s="21">
        <f t="shared" ref="P248:P249" si="217">-LN(1-EXP(AH247)/(1+EXP(AH247)))</f>
        <v>1.0968878400302595E-2</v>
      </c>
      <c r="Q248" s="21">
        <f t="shared" ref="Q248:Q249" si="218">-LN(1-EXP(AI247)/(1+EXP(AI247)))</f>
        <v>1.2232753497327751E-2</v>
      </c>
      <c r="R248" s="21">
        <f t="shared" ref="R248:R249" si="219">-LN(1-EXP(AJ247)/(1+EXP(AJ247)))</f>
        <v>1.4052152335745013E-2</v>
      </c>
      <c r="S248" s="21">
        <f t="shared" ref="S248:S249" si="220">-LN(1-EXP(AK247)/(1+EXP(AK247)))</f>
        <v>1.3539715867164705E-2</v>
      </c>
      <c r="T248" s="21">
        <f t="shared" ref="T248:T249" si="221">-LN(1-EXP(AL247)/(1+EXP(AL247)))</f>
        <v>1.5630528158576462E-2</v>
      </c>
      <c r="U248" s="21">
        <f t="shared" ref="U248:U249" si="222">-LN(1-EXP(AM247)/(1+EXP(AM247)))</f>
        <v>9.2323539683105624E-3</v>
      </c>
      <c r="V248" s="21">
        <f t="shared" ref="V248:V249" si="223">-LN(1-EXP(AN247)/(1+EXP(AN247)))</f>
        <v>1.9581283008152067E-2</v>
      </c>
      <c r="W248" s="21">
        <f t="shared" ref="W248:W249" si="224">-LN(1-EXP(AO247)/(1+EXP(AO247)))</f>
        <v>2.3736697165940047E-2</v>
      </c>
      <c r="X248" s="21">
        <f t="shared" ref="X248:X249" si="225">-LN(1-EXP(AP247)/(1+EXP(AP247)))</f>
        <v>1.308748460560572E-2</v>
      </c>
      <c r="Z248" s="11"/>
      <c r="AA248" s="6" t="s">
        <v>85</v>
      </c>
      <c r="AB248" s="7" t="s">
        <v>83</v>
      </c>
      <c r="AC248" s="8">
        <v>49</v>
      </c>
      <c r="AD248" s="7">
        <f t="shared" si="212"/>
        <v>-4.7016480000000005</v>
      </c>
      <c r="AE248" s="7">
        <f t="shared" si="200"/>
        <v>-4.5663222000000001</v>
      </c>
      <c r="AF248" s="7">
        <f t="shared" si="201"/>
        <v>-4.7894513000000005</v>
      </c>
      <c r="AG248" s="7">
        <f t="shared" si="202"/>
        <v>-4.8150457000000007</v>
      </c>
      <c r="AH248" s="7">
        <f t="shared" si="203"/>
        <v>-4.5072038000000001</v>
      </c>
      <c r="AI248" s="7">
        <f t="shared" si="204"/>
        <v>-4.3975156000000002</v>
      </c>
      <c r="AJ248" s="7">
        <f t="shared" si="205"/>
        <v>-4.2579454000000005</v>
      </c>
      <c r="AK248" s="7">
        <f t="shared" si="206"/>
        <v>-4.2953505000000005</v>
      </c>
      <c r="AL248" s="7">
        <f t="shared" si="207"/>
        <v>-4.1507039000000008</v>
      </c>
      <c r="AM248" s="7">
        <f t="shared" si="208"/>
        <v>-4.6804215000000005</v>
      </c>
      <c r="AN248" s="7">
        <f t="shared" si="209"/>
        <v>-3.9233745000000004</v>
      </c>
      <c r="AO248" s="7">
        <f t="shared" si="210"/>
        <v>-3.7288412000000006</v>
      </c>
      <c r="AP248" s="7">
        <f t="shared" si="211"/>
        <v>-4.3295480000000008</v>
      </c>
    </row>
    <row r="249" spans="9:42">
      <c r="I249" s="17" t="s">
        <v>85</v>
      </c>
      <c r="J249" s="18" t="s">
        <v>83</v>
      </c>
      <c r="K249" s="19">
        <v>49</v>
      </c>
      <c r="L249" s="21">
        <f t="shared" si="213"/>
        <v>9.0393223764747982E-3</v>
      </c>
      <c r="M249" s="21">
        <f t="shared" si="214"/>
        <v>1.0342456298376315E-2</v>
      </c>
      <c r="N249" s="21">
        <f t="shared" si="215"/>
        <v>8.282623852914171E-3</v>
      </c>
      <c r="O249" s="21">
        <f t="shared" si="216"/>
        <v>8.0741675890534607E-3</v>
      </c>
      <c r="P249" s="21">
        <f t="shared" si="217"/>
        <v>1.0968878400302595E-2</v>
      </c>
      <c r="Q249" s="21">
        <f t="shared" si="218"/>
        <v>1.2232753497327751E-2</v>
      </c>
      <c r="R249" s="21">
        <f t="shared" si="219"/>
        <v>1.4052152335745013E-2</v>
      </c>
      <c r="S249" s="21">
        <f t="shared" si="220"/>
        <v>1.3539715867164705E-2</v>
      </c>
      <c r="T249" s="21">
        <f t="shared" si="221"/>
        <v>1.5630528158576462E-2</v>
      </c>
      <c r="U249" s="21">
        <f t="shared" si="222"/>
        <v>9.2323539683105624E-3</v>
      </c>
      <c r="V249" s="21">
        <f t="shared" si="223"/>
        <v>1.9581283008152067E-2</v>
      </c>
      <c r="W249" s="21">
        <f t="shared" si="224"/>
        <v>2.3736697165940047E-2</v>
      </c>
      <c r="X249" s="21">
        <f t="shared" si="225"/>
        <v>1.308748460560572E-2</v>
      </c>
      <c r="Z249" s="11"/>
      <c r="AB249" s="7"/>
      <c r="AC249" s="7"/>
      <c r="AD249" s="7"/>
      <c r="AE249" s="7"/>
      <c r="AF249" s="7"/>
      <c r="AG249" s="7"/>
      <c r="AH249" s="7"/>
      <c r="AI249" s="7"/>
      <c r="AJ249" s="7"/>
      <c r="AK249" s="7"/>
      <c r="AL249" s="7"/>
      <c r="AM249" s="7"/>
      <c r="AN249" s="7"/>
      <c r="AO249" s="6"/>
      <c r="AP249" s="6"/>
    </row>
    <row r="250" spans="9:42">
      <c r="Z250" s="11"/>
      <c r="AB250" s="7"/>
      <c r="AC250" s="7"/>
      <c r="AD250" s="7"/>
      <c r="AE250" s="7"/>
      <c r="AF250" s="7"/>
      <c r="AG250" s="7"/>
      <c r="AH250" s="7"/>
      <c r="AI250" s="7"/>
      <c r="AJ250" s="7"/>
      <c r="AK250" s="7"/>
      <c r="AL250" s="7"/>
      <c r="AM250" s="7"/>
      <c r="AN250" s="7"/>
      <c r="AO250" s="6"/>
      <c r="AP250" s="6"/>
    </row>
    <row r="251" spans="9:42">
      <c r="Z251" s="11"/>
      <c r="AB251" s="7"/>
      <c r="AC251" s="7"/>
      <c r="AD251" s="7"/>
      <c r="AE251" s="7"/>
      <c r="AF251" s="7"/>
      <c r="AG251" s="7"/>
      <c r="AH251" s="7"/>
      <c r="AI251" s="7"/>
      <c r="AJ251" s="7"/>
      <c r="AK251" s="7"/>
      <c r="AL251" s="7"/>
      <c r="AM251" s="7"/>
      <c r="AN251" s="7"/>
      <c r="AO251" s="6"/>
      <c r="AP251" s="6"/>
    </row>
    <row r="252" spans="9:42">
      <c r="Z252" s="11"/>
      <c r="AB252" s="7"/>
      <c r="AC252" s="7"/>
      <c r="AD252" s="7"/>
      <c r="AE252" s="7"/>
      <c r="AF252" s="7"/>
      <c r="AG252" s="7"/>
      <c r="AH252" s="7"/>
      <c r="AI252" s="7"/>
      <c r="AJ252" s="7"/>
      <c r="AK252" s="7"/>
      <c r="AL252" s="7"/>
      <c r="AM252" s="7"/>
      <c r="AN252" s="7"/>
      <c r="AO252" s="6"/>
      <c r="AP252" s="6"/>
    </row>
    <row r="253" spans="9:42">
      <c r="Z253" s="11"/>
      <c r="AB253" s="7"/>
      <c r="AC253" s="7"/>
      <c r="AD253" s="7"/>
      <c r="AE253" s="7"/>
      <c r="AF253" s="7"/>
      <c r="AG253" s="7"/>
      <c r="AH253" s="7"/>
      <c r="AI253" s="7"/>
      <c r="AJ253" s="7"/>
      <c r="AK253" s="7"/>
      <c r="AL253" s="7"/>
      <c r="AM253" s="7"/>
      <c r="AN253" s="7"/>
      <c r="AO253" s="6"/>
      <c r="AP253" s="6"/>
    </row>
    <row r="254" spans="9:42">
      <c r="Z254" s="11"/>
      <c r="AB254" s="7"/>
      <c r="AC254" s="7"/>
      <c r="AD254" s="7"/>
      <c r="AE254" s="7"/>
      <c r="AF254" s="7"/>
      <c r="AG254" s="7"/>
      <c r="AH254" s="7"/>
      <c r="AI254" s="7"/>
      <c r="AJ254" s="7"/>
      <c r="AK254" s="7"/>
      <c r="AL254" s="7"/>
      <c r="AM254" s="7"/>
      <c r="AN254" s="7"/>
      <c r="AO254" s="6"/>
      <c r="AP254" s="6"/>
    </row>
    <row r="255" spans="9:42">
      <c r="Z255" s="11"/>
      <c r="AB255" s="7"/>
      <c r="AC255" s="7"/>
      <c r="AD255" s="7"/>
      <c r="AE255" s="7"/>
      <c r="AF255" s="7"/>
      <c r="AG255" s="7"/>
      <c r="AH255" s="7"/>
      <c r="AI255" s="7"/>
      <c r="AJ255" s="7"/>
      <c r="AK255" s="7"/>
      <c r="AL255" s="7"/>
      <c r="AM255" s="7"/>
      <c r="AN255" s="7"/>
      <c r="AO255" s="6"/>
      <c r="AP255" s="6"/>
    </row>
    <row r="256" spans="9:42">
      <c r="Z256" s="11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</row>
    <row r="257" spans="26:42">
      <c r="AB257" s="6"/>
      <c r="AC257" s="6"/>
      <c r="AD257" s="6"/>
      <c r="AE257" s="6"/>
      <c r="AF257" s="6"/>
      <c r="AG257" s="6"/>
      <c r="AH257" s="6"/>
      <c r="AI257" s="6"/>
      <c r="AJ257" s="6"/>
      <c r="AK257" s="6"/>
      <c r="AL257" s="6"/>
      <c r="AM257" s="6"/>
      <c r="AN257" s="6"/>
      <c r="AO257" s="6"/>
      <c r="AP257" s="6"/>
    </row>
    <row r="258" spans="26:42">
      <c r="AB258" s="6"/>
      <c r="AC258" s="6"/>
      <c r="AD258" s="6"/>
      <c r="AE258" s="6"/>
      <c r="AF258" s="6"/>
      <c r="AG258" s="6"/>
      <c r="AH258" s="6"/>
      <c r="AI258" s="6"/>
      <c r="AJ258" s="6"/>
      <c r="AK258" s="6"/>
      <c r="AL258" s="6"/>
      <c r="AM258" s="6"/>
      <c r="AN258" s="6"/>
      <c r="AO258" s="6"/>
      <c r="AP258" s="6"/>
    </row>
    <row r="259" spans="26:42">
      <c r="AB259" s="6"/>
      <c r="AC259" s="6"/>
      <c r="AD259" s="6"/>
      <c r="AE259" s="6"/>
      <c r="AF259" s="6"/>
      <c r="AG259" s="6"/>
      <c r="AH259" s="6"/>
      <c r="AI259" s="6"/>
      <c r="AJ259" s="6"/>
      <c r="AK259" s="6"/>
      <c r="AL259" s="6"/>
      <c r="AM259" s="6"/>
      <c r="AN259" s="6"/>
      <c r="AO259" s="6"/>
      <c r="AP259" s="6"/>
    </row>
    <row r="260" spans="26:42">
      <c r="AB260" s="6"/>
      <c r="AC260" s="6"/>
      <c r="AD260" s="6"/>
      <c r="AE260" s="6"/>
      <c r="AF260" s="6"/>
      <c r="AG260" s="6"/>
      <c r="AH260" s="6"/>
      <c r="AI260" s="6"/>
      <c r="AJ260" s="6"/>
      <c r="AK260" s="6"/>
      <c r="AL260" s="6"/>
      <c r="AM260" s="6"/>
      <c r="AN260" s="6"/>
      <c r="AO260" s="6"/>
      <c r="AP260" s="6"/>
    </row>
    <row r="261" spans="26:42">
      <c r="AB261" s="6"/>
      <c r="AC261" s="6"/>
      <c r="AD261" s="6"/>
      <c r="AE261" s="6"/>
      <c r="AF261" s="6"/>
      <c r="AG261" s="6"/>
      <c r="AH261" s="6"/>
      <c r="AI261" s="6"/>
      <c r="AJ261" s="6"/>
      <c r="AK261" s="6"/>
      <c r="AL261" s="6"/>
      <c r="AM261" s="6"/>
      <c r="AN261" s="6"/>
      <c r="AO261" s="6"/>
      <c r="AP261" s="6"/>
    </row>
    <row r="262" spans="26:42">
      <c r="Z262" s="11"/>
      <c r="AB262" s="6"/>
      <c r="AC262" s="6"/>
      <c r="AD262" s="6"/>
      <c r="AE262" s="6"/>
      <c r="AF262" s="6"/>
      <c r="AG262" s="6"/>
      <c r="AH262" s="6"/>
      <c r="AI262" s="6"/>
      <c r="AJ262" s="6"/>
      <c r="AK262" s="6"/>
      <c r="AL262" s="6"/>
      <c r="AM262" s="6"/>
      <c r="AN262" s="6"/>
      <c r="AO262" s="6"/>
      <c r="AP262" s="6"/>
    </row>
    <row r="263" spans="26:42">
      <c r="Z263" s="11"/>
      <c r="AB263" s="6"/>
      <c r="AC263" s="6"/>
      <c r="AD263" s="6"/>
      <c r="AE263" s="6"/>
      <c r="AF263" s="6"/>
      <c r="AG263" s="6"/>
      <c r="AH263" s="6"/>
      <c r="AI263" s="6"/>
      <c r="AJ263" s="6"/>
      <c r="AK263" s="6"/>
      <c r="AL263" s="6"/>
      <c r="AM263" s="6"/>
      <c r="AN263" s="6"/>
      <c r="AO263" s="6"/>
      <c r="AP263" s="6"/>
    </row>
    <row r="264" spans="26:42">
      <c r="Z264" s="11"/>
      <c r="AB264" s="6"/>
      <c r="AC264" s="6"/>
      <c r="AD264" s="6"/>
      <c r="AE264" s="6"/>
      <c r="AF264" s="6"/>
      <c r="AG264" s="6"/>
      <c r="AH264" s="6"/>
      <c r="AI264" s="6"/>
      <c r="AJ264" s="6"/>
      <c r="AK264" s="6"/>
      <c r="AL264" s="6"/>
      <c r="AM264" s="6"/>
      <c r="AN264" s="6"/>
      <c r="AO264" s="6"/>
      <c r="AP264" s="6"/>
    </row>
    <row r="265" spans="26:42">
      <c r="Z265" s="11"/>
      <c r="AB265" s="6"/>
      <c r="AC265" s="6"/>
      <c r="AD265" s="6"/>
      <c r="AE265" s="6"/>
      <c r="AF265" s="6"/>
      <c r="AG265" s="6"/>
      <c r="AH265" s="6"/>
      <c r="AI265" s="6"/>
      <c r="AJ265" s="6"/>
      <c r="AK265" s="6"/>
      <c r="AL265" s="6"/>
      <c r="AM265" s="6"/>
      <c r="AN265" s="6"/>
      <c r="AO265" s="6"/>
      <c r="AP265" s="6"/>
    </row>
    <row r="266" spans="26:42">
      <c r="Z266" s="11"/>
      <c r="AB266" s="6"/>
      <c r="AC266" s="6"/>
      <c r="AD266" s="6"/>
      <c r="AE266" s="6"/>
      <c r="AF266" s="6"/>
      <c r="AG266" s="6"/>
      <c r="AH266" s="6"/>
      <c r="AI266" s="6"/>
      <c r="AJ266" s="6"/>
      <c r="AK266" s="6"/>
      <c r="AL266" s="6"/>
      <c r="AM266" s="6"/>
      <c r="AN266" s="6"/>
      <c r="AO266" s="6"/>
      <c r="AP266" s="6"/>
    </row>
    <row r="267" spans="26:42">
      <c r="Z267" s="11"/>
      <c r="AB267" s="6"/>
      <c r="AC267" s="6"/>
      <c r="AD267" s="6"/>
      <c r="AE267" s="6"/>
      <c r="AF267" s="6"/>
      <c r="AG267" s="6"/>
      <c r="AH267" s="6"/>
      <c r="AI267" s="6"/>
      <c r="AJ267" s="6"/>
      <c r="AK267" s="6"/>
      <c r="AL267" s="6"/>
      <c r="AM267" s="6"/>
      <c r="AN267" s="6"/>
      <c r="AO267" s="6"/>
      <c r="AP267" s="6"/>
    </row>
    <row r="268" spans="26:42">
      <c r="Z268" s="11"/>
      <c r="AB268" s="6"/>
      <c r="AC268" s="6"/>
      <c r="AD268" s="6"/>
      <c r="AE268" s="6"/>
      <c r="AF268" s="6"/>
      <c r="AG268" s="6"/>
      <c r="AH268" s="6"/>
      <c r="AI268" s="6"/>
      <c r="AJ268" s="6"/>
      <c r="AK268" s="6"/>
      <c r="AL268" s="6"/>
      <c r="AM268" s="6"/>
      <c r="AN268" s="6"/>
      <c r="AO268" s="6"/>
      <c r="AP268" s="6"/>
    </row>
    <row r="269" spans="26:42">
      <c r="Z269" s="11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</row>
    <row r="270" spans="26:42">
      <c r="Z270" s="11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</row>
    <row r="271" spans="26:42">
      <c r="Z271" s="11"/>
      <c r="AB271" s="6"/>
      <c r="AC271" s="6"/>
      <c r="AD271" s="6"/>
      <c r="AE271" s="6"/>
      <c r="AF271" s="6"/>
      <c r="AG271" s="6"/>
      <c r="AH271" s="6"/>
      <c r="AI271" s="6"/>
      <c r="AJ271" s="6"/>
      <c r="AK271" s="6"/>
      <c r="AL271" s="6"/>
      <c r="AM271" s="6"/>
      <c r="AN271" s="6"/>
      <c r="AO271" s="6"/>
      <c r="AP271" s="6"/>
    </row>
    <row r="272" spans="26:42">
      <c r="Z272" s="11"/>
      <c r="AB272" s="6"/>
      <c r="AC272" s="6"/>
      <c r="AD272" s="6"/>
      <c r="AE272" s="6"/>
      <c r="AF272" s="6"/>
      <c r="AG272" s="6"/>
      <c r="AH272" s="6"/>
      <c r="AI272" s="6"/>
      <c r="AJ272" s="6"/>
      <c r="AK272" s="6"/>
      <c r="AL272" s="6"/>
      <c r="AM272" s="6"/>
      <c r="AN272" s="6"/>
      <c r="AO272" s="6"/>
      <c r="AP272" s="6"/>
    </row>
    <row r="273" spans="26:42">
      <c r="Z273" s="11"/>
      <c r="AB273" s="6"/>
      <c r="AC273" s="6"/>
      <c r="AD273" s="6"/>
      <c r="AE273" s="6"/>
      <c r="AF273" s="6"/>
      <c r="AG273" s="6"/>
      <c r="AH273" s="6"/>
      <c r="AI273" s="6"/>
      <c r="AJ273" s="6"/>
      <c r="AK273" s="6"/>
      <c r="AL273" s="6"/>
      <c r="AM273" s="6"/>
      <c r="AN273" s="6"/>
      <c r="AO273" s="6"/>
      <c r="AP273" s="6"/>
    </row>
    <row r="274" spans="26:42">
      <c r="Z274" s="11"/>
      <c r="AB274" s="6"/>
      <c r="AC274" s="6"/>
      <c r="AD274" s="6"/>
      <c r="AE274" s="6"/>
      <c r="AF274" s="6"/>
      <c r="AG274" s="6"/>
      <c r="AH274" s="6"/>
      <c r="AI274" s="6"/>
      <c r="AJ274" s="6"/>
      <c r="AK274" s="6"/>
      <c r="AL274" s="6"/>
      <c r="AM274" s="6"/>
      <c r="AN274" s="6"/>
      <c r="AO274" s="6"/>
      <c r="AP274" s="6"/>
    </row>
    <row r="275" spans="26:42">
      <c r="AB275" s="6"/>
      <c r="AC275" s="6"/>
      <c r="AD275" s="6"/>
      <c r="AE275" s="6"/>
      <c r="AF275" s="6"/>
      <c r="AG275" s="6"/>
      <c r="AH275" s="6"/>
      <c r="AI275" s="6"/>
      <c r="AJ275" s="6"/>
      <c r="AK275" s="6"/>
      <c r="AL275" s="6"/>
      <c r="AM275" s="6"/>
      <c r="AN275" s="6"/>
      <c r="AO275" s="6"/>
      <c r="AP275" s="6"/>
    </row>
    <row r="276" spans="26:42">
      <c r="AB276" s="6"/>
      <c r="AC276" s="6"/>
      <c r="AD276" s="6"/>
      <c r="AE276" s="6"/>
      <c r="AF276" s="6"/>
      <c r="AG276" s="6"/>
      <c r="AH276" s="6"/>
      <c r="AI276" s="6"/>
      <c r="AJ276" s="6"/>
      <c r="AK276" s="6"/>
      <c r="AL276" s="6"/>
      <c r="AM276" s="6"/>
      <c r="AN276" s="6"/>
      <c r="AO276" s="6"/>
      <c r="AP276" s="6"/>
    </row>
    <row r="277" spans="26:42">
      <c r="AB277" s="6"/>
      <c r="AC277" s="6"/>
      <c r="AD277" s="6"/>
      <c r="AE277" s="6"/>
      <c r="AF277" s="6"/>
      <c r="AG277" s="6"/>
      <c r="AH277" s="6"/>
      <c r="AI277" s="6"/>
      <c r="AJ277" s="6"/>
      <c r="AK277" s="6"/>
      <c r="AL277" s="6"/>
      <c r="AM277" s="6"/>
      <c r="AN277" s="6"/>
      <c r="AO277" s="6"/>
      <c r="AP277" s="6"/>
    </row>
    <row r="278" spans="26:42">
      <c r="AB278" s="6"/>
      <c r="AC278" s="6"/>
      <c r="AD278" s="6"/>
      <c r="AE278" s="6"/>
      <c r="AF278" s="6"/>
      <c r="AG278" s="6"/>
      <c r="AH278" s="6"/>
      <c r="AI278" s="6"/>
      <c r="AJ278" s="6"/>
      <c r="AK278" s="6"/>
      <c r="AL278" s="6"/>
      <c r="AM278" s="6"/>
      <c r="AN278" s="6"/>
      <c r="AO278" s="6"/>
      <c r="AP278" s="6"/>
    </row>
    <row r="279" spans="26:42">
      <c r="AB279" s="6"/>
      <c r="AC279" s="6"/>
      <c r="AD279" s="6"/>
      <c r="AE279" s="6"/>
      <c r="AF279" s="6"/>
      <c r="AG279" s="6"/>
      <c r="AH279" s="6"/>
      <c r="AI279" s="6"/>
      <c r="AJ279" s="6"/>
      <c r="AK279" s="6"/>
      <c r="AL279" s="6"/>
      <c r="AM279" s="6"/>
      <c r="AN279" s="6"/>
      <c r="AO279" s="6"/>
      <c r="AP279" s="6"/>
    </row>
    <row r="280" spans="26:42">
      <c r="AB280" s="6"/>
      <c r="AC280" s="6"/>
      <c r="AD280" s="6"/>
      <c r="AE280" s="6"/>
      <c r="AF280" s="6"/>
      <c r="AG280" s="6"/>
      <c r="AH280" s="6"/>
      <c r="AI280" s="6"/>
      <c r="AJ280" s="6"/>
      <c r="AK280" s="6"/>
      <c r="AL280" s="6"/>
      <c r="AM280" s="6"/>
      <c r="AN280" s="6"/>
      <c r="AO280" s="6"/>
      <c r="AP280" s="6"/>
    </row>
    <row r="281" spans="26:42">
      <c r="AB281" s="6"/>
      <c r="AC281" s="6"/>
      <c r="AD281" s="6"/>
      <c r="AE281" s="6"/>
      <c r="AF281" s="6"/>
      <c r="AG281" s="6"/>
      <c r="AH281" s="6"/>
      <c r="AI281" s="6"/>
      <c r="AJ281" s="6"/>
      <c r="AK281" s="6"/>
      <c r="AL281" s="6"/>
      <c r="AM281" s="6"/>
      <c r="AN281" s="6"/>
      <c r="AO281" s="6"/>
      <c r="AP281" s="6"/>
    </row>
    <row r="282" spans="26:42">
      <c r="AB282" s="6"/>
      <c r="AC282" s="6"/>
      <c r="AD282" s="6"/>
      <c r="AE282" s="6"/>
      <c r="AF282" s="6"/>
      <c r="AG282" s="6"/>
      <c r="AH282" s="6"/>
      <c r="AI282" s="6"/>
      <c r="AJ282" s="6"/>
      <c r="AK282" s="6"/>
      <c r="AL282" s="6"/>
      <c r="AM282" s="6"/>
      <c r="AN282" s="6"/>
      <c r="AO282" s="6"/>
      <c r="AP282" s="6"/>
    </row>
    <row r="283" spans="26:42"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</row>
    <row r="284" spans="26:42">
      <c r="AB284" s="6"/>
      <c r="AC284" s="6"/>
      <c r="AD284" s="6"/>
      <c r="AE284" s="6"/>
      <c r="AF284" s="6"/>
      <c r="AG284" s="6"/>
      <c r="AH284" s="6"/>
      <c r="AI284" s="6"/>
      <c r="AJ284" s="6"/>
      <c r="AK284" s="6"/>
      <c r="AL284" s="6"/>
      <c r="AM284" s="6"/>
      <c r="AN284" s="6"/>
      <c r="AO284" s="6"/>
      <c r="AP284" s="6"/>
    </row>
    <row r="285" spans="26:42">
      <c r="AB285" s="6"/>
      <c r="AC285" s="6"/>
      <c r="AD285" s="6"/>
      <c r="AE285" s="6"/>
      <c r="AF285" s="6"/>
      <c r="AG285" s="6"/>
      <c r="AH285" s="6"/>
      <c r="AI285" s="6"/>
      <c r="AJ285" s="6"/>
      <c r="AK285" s="6"/>
      <c r="AL285" s="6"/>
      <c r="AM285" s="6"/>
      <c r="AN285" s="6"/>
      <c r="AO285" s="6"/>
      <c r="AP285" s="6"/>
    </row>
    <row r="286" spans="26:42">
      <c r="AB286" s="6"/>
      <c r="AC286" s="6"/>
      <c r="AD286" s="6"/>
      <c r="AE286" s="6"/>
      <c r="AF286" s="6"/>
      <c r="AG286" s="6"/>
      <c r="AH286" s="6"/>
      <c r="AI286" s="6"/>
      <c r="AJ286" s="6"/>
      <c r="AK286" s="6"/>
      <c r="AL286" s="6"/>
      <c r="AM286" s="6"/>
      <c r="AN286" s="6"/>
      <c r="AO286" s="6"/>
      <c r="AP286" s="6"/>
    </row>
    <row r="287" spans="26:42">
      <c r="AB287" s="6"/>
      <c r="AC287" s="6"/>
      <c r="AD287" s="6"/>
      <c r="AE287" s="6"/>
      <c r="AF287" s="6"/>
      <c r="AG287" s="6"/>
      <c r="AH287" s="6"/>
      <c r="AI287" s="6"/>
      <c r="AJ287" s="6"/>
      <c r="AK287" s="6"/>
      <c r="AL287" s="6"/>
      <c r="AM287" s="6"/>
      <c r="AN287" s="6"/>
      <c r="AO287" s="6"/>
      <c r="AP287" s="6"/>
    </row>
    <row r="288" spans="26:42">
      <c r="AB288" s="6"/>
      <c r="AC288" s="6"/>
      <c r="AD288" s="6"/>
      <c r="AE288" s="6"/>
      <c r="AF288" s="6"/>
      <c r="AG288" s="6"/>
      <c r="AH288" s="6"/>
      <c r="AI288" s="6"/>
      <c r="AJ288" s="6"/>
      <c r="AK288" s="6"/>
      <c r="AL288" s="6"/>
      <c r="AM288" s="6"/>
      <c r="AN288" s="6"/>
      <c r="AO288" s="6"/>
      <c r="AP288" s="6"/>
    </row>
    <row r="289" spans="28:42">
      <c r="AB289" s="6"/>
      <c r="AC289" s="6"/>
      <c r="AD289" s="6"/>
      <c r="AE289" s="6"/>
      <c r="AF289" s="6"/>
      <c r="AG289" s="6"/>
      <c r="AH289" s="6"/>
      <c r="AI289" s="6"/>
      <c r="AJ289" s="6"/>
      <c r="AK289" s="6"/>
      <c r="AL289" s="6"/>
      <c r="AM289" s="6"/>
      <c r="AN289" s="6"/>
      <c r="AO289" s="6"/>
      <c r="AP289" s="6"/>
    </row>
    <row r="290" spans="28:42">
      <c r="AB290" s="6"/>
      <c r="AC290" s="6"/>
      <c r="AD290" s="6"/>
      <c r="AE290" s="6"/>
      <c r="AF290" s="6"/>
      <c r="AG290" s="6"/>
      <c r="AH290" s="6"/>
      <c r="AI290" s="6"/>
      <c r="AJ290" s="6"/>
      <c r="AK290" s="6"/>
      <c r="AL290" s="6"/>
      <c r="AM290" s="6"/>
      <c r="AN290" s="6"/>
      <c r="AO290" s="6"/>
      <c r="AP290" s="6"/>
    </row>
    <row r="291" spans="28:42">
      <c r="AB291" s="6"/>
      <c r="AC291" s="6"/>
      <c r="AD291" s="6"/>
      <c r="AE291" s="6"/>
      <c r="AF291" s="6"/>
      <c r="AG291" s="6"/>
      <c r="AH291" s="6"/>
      <c r="AI291" s="6"/>
      <c r="AJ291" s="6"/>
      <c r="AK291" s="6"/>
      <c r="AL291" s="6"/>
      <c r="AM291" s="6"/>
      <c r="AN291" s="6"/>
      <c r="AO291" s="6"/>
      <c r="AP291" s="6"/>
    </row>
    <row r="292" spans="28:42">
      <c r="AB292" s="6"/>
      <c r="AC292" s="6"/>
      <c r="AD292" s="6"/>
      <c r="AE292" s="6"/>
      <c r="AF292" s="6"/>
      <c r="AG292" s="6"/>
      <c r="AH292" s="6"/>
      <c r="AI292" s="6"/>
      <c r="AJ292" s="6"/>
      <c r="AK292" s="6"/>
      <c r="AL292" s="6"/>
      <c r="AM292" s="6"/>
      <c r="AN292" s="6"/>
      <c r="AO292" s="6"/>
      <c r="AP292" s="6"/>
    </row>
    <row r="293" spans="28:42">
      <c r="AB293" s="6"/>
      <c r="AC293" s="6"/>
      <c r="AD293" s="6"/>
      <c r="AE293" s="6"/>
      <c r="AF293" s="6"/>
      <c r="AG293" s="6"/>
      <c r="AH293" s="6"/>
      <c r="AI293" s="6"/>
      <c r="AJ293" s="6"/>
      <c r="AK293" s="6"/>
      <c r="AL293" s="6"/>
      <c r="AM293" s="6"/>
      <c r="AN293" s="6"/>
      <c r="AO293" s="6"/>
      <c r="AP293" s="6"/>
    </row>
    <row r="294" spans="28:42">
      <c r="AB294" s="6"/>
      <c r="AC294" s="6"/>
      <c r="AD294" s="6"/>
      <c r="AE294" s="6"/>
      <c r="AF294" s="6"/>
      <c r="AG294" s="6"/>
      <c r="AH294" s="6"/>
      <c r="AI294" s="6"/>
      <c r="AJ294" s="6"/>
      <c r="AK294" s="6"/>
      <c r="AL294" s="6"/>
      <c r="AM294" s="6"/>
      <c r="AN294" s="6"/>
      <c r="AO294" s="6"/>
      <c r="AP294" s="6"/>
    </row>
    <row r="295" spans="28:42">
      <c r="AB295" s="6"/>
      <c r="AC295" s="6"/>
      <c r="AD295" s="6"/>
      <c r="AE295" s="6"/>
      <c r="AF295" s="6"/>
      <c r="AG295" s="6"/>
      <c r="AH295" s="6"/>
      <c r="AI295" s="6"/>
      <c r="AJ295" s="6"/>
      <c r="AK295" s="6"/>
      <c r="AL295" s="6"/>
      <c r="AM295" s="6"/>
      <c r="AN295" s="6"/>
      <c r="AO295" s="6"/>
      <c r="AP295" s="6"/>
    </row>
    <row r="296" spans="28:42">
      <c r="AB296" s="6"/>
      <c r="AC296" s="6"/>
      <c r="AD296" s="6"/>
      <c r="AE296" s="6"/>
      <c r="AF296" s="6"/>
      <c r="AG296" s="6"/>
      <c r="AH296" s="6"/>
      <c r="AI296" s="6"/>
      <c r="AJ296" s="6"/>
      <c r="AK296" s="6"/>
      <c r="AL296" s="6"/>
      <c r="AM296" s="6"/>
      <c r="AN296" s="6"/>
      <c r="AO296" s="6"/>
      <c r="AP296" s="6"/>
    </row>
    <row r="297" spans="28:42">
      <c r="AB297" s="6"/>
      <c r="AC297" s="6"/>
      <c r="AD297" s="6"/>
      <c r="AE297" s="6"/>
      <c r="AF297" s="6"/>
      <c r="AG297" s="6"/>
      <c r="AH297" s="6"/>
      <c r="AI297" s="6"/>
      <c r="AJ297" s="6"/>
      <c r="AK297" s="6"/>
      <c r="AL297" s="6"/>
      <c r="AM297" s="6"/>
      <c r="AN297" s="6"/>
      <c r="AO297" s="6"/>
      <c r="AP297" s="6"/>
    </row>
    <row r="298" spans="28:42">
      <c r="AB298" s="6"/>
      <c r="AC298" s="6"/>
      <c r="AD298" s="6"/>
      <c r="AE298" s="6"/>
      <c r="AF298" s="6"/>
      <c r="AG298" s="6"/>
      <c r="AH298" s="6"/>
      <c r="AI298" s="6"/>
      <c r="AJ298" s="6"/>
      <c r="AK298" s="6"/>
      <c r="AL298" s="6"/>
      <c r="AM298" s="6"/>
      <c r="AN298" s="6"/>
      <c r="AO298" s="6"/>
      <c r="AP298" s="6"/>
    </row>
    <row r="299" spans="28:42">
      <c r="AB299" s="6"/>
      <c r="AC299" s="6"/>
      <c r="AD299" s="6"/>
      <c r="AE299" s="6"/>
      <c r="AF299" s="6"/>
      <c r="AG299" s="6"/>
      <c r="AH299" s="6"/>
      <c r="AI299" s="6"/>
      <c r="AJ299" s="6"/>
      <c r="AK299" s="6"/>
      <c r="AL299" s="6"/>
      <c r="AM299" s="6"/>
      <c r="AN299" s="6"/>
      <c r="AO299" s="6"/>
      <c r="AP299" s="6"/>
    </row>
    <row r="300" spans="28:42">
      <c r="AB300" s="6"/>
      <c r="AC300" s="6"/>
      <c r="AD300" s="6"/>
      <c r="AE300" s="6"/>
      <c r="AF300" s="6"/>
      <c r="AG300" s="6"/>
      <c r="AH300" s="6"/>
      <c r="AI300" s="6"/>
      <c r="AJ300" s="6"/>
      <c r="AK300" s="6"/>
      <c r="AL300" s="6"/>
      <c r="AM300" s="6"/>
      <c r="AN300" s="6"/>
      <c r="AO300" s="6"/>
      <c r="AP300" s="6"/>
    </row>
    <row r="301" spans="28:42">
      <c r="AB301" s="6"/>
      <c r="AC301" s="6"/>
      <c r="AD301" s="6"/>
      <c r="AE301" s="6"/>
      <c r="AF301" s="6"/>
      <c r="AG301" s="6"/>
      <c r="AH301" s="6"/>
      <c r="AI301" s="6"/>
      <c r="AJ301" s="6"/>
      <c r="AK301" s="6"/>
      <c r="AL301" s="6"/>
      <c r="AM301" s="6"/>
      <c r="AN301" s="6"/>
      <c r="AO301" s="6"/>
      <c r="AP301" s="6"/>
    </row>
    <row r="302" spans="28:42">
      <c r="AB302" s="6"/>
      <c r="AC302" s="6"/>
      <c r="AD302" s="6"/>
      <c r="AE302" s="6"/>
      <c r="AF302" s="6"/>
      <c r="AG302" s="6"/>
      <c r="AH302" s="6"/>
      <c r="AI302" s="6"/>
      <c r="AJ302" s="6"/>
      <c r="AK302" s="6"/>
      <c r="AL302" s="6"/>
      <c r="AM302" s="6"/>
      <c r="AN302" s="6"/>
      <c r="AO302" s="6"/>
      <c r="AP302" s="6"/>
    </row>
    <row r="303" spans="28:42">
      <c r="AB303" s="6"/>
      <c r="AC303" s="6"/>
      <c r="AD303" s="6"/>
      <c r="AE303" s="6"/>
      <c r="AF303" s="6"/>
      <c r="AG303" s="6"/>
      <c r="AH303" s="6"/>
      <c r="AI303" s="6"/>
      <c r="AJ303" s="6"/>
      <c r="AK303" s="6"/>
      <c r="AL303" s="6"/>
      <c r="AM303" s="6"/>
      <c r="AN303" s="6"/>
      <c r="AO303" s="6"/>
      <c r="AP303" s="6"/>
    </row>
    <row r="304" spans="28:42">
      <c r="AB304" s="6"/>
      <c r="AC304" s="6"/>
      <c r="AD304" s="6"/>
      <c r="AE304" s="6"/>
      <c r="AF304" s="6"/>
      <c r="AG304" s="6"/>
      <c r="AH304" s="6"/>
      <c r="AI304" s="6"/>
      <c r="AJ304" s="6"/>
      <c r="AK304" s="6"/>
      <c r="AL304" s="6"/>
      <c r="AM304" s="6"/>
      <c r="AN304" s="6"/>
      <c r="AO304" s="6"/>
      <c r="AP304" s="6"/>
    </row>
    <row r="305" spans="28:42">
      <c r="AB305" s="6"/>
      <c r="AC305" s="6"/>
      <c r="AD305" s="6"/>
      <c r="AE305" s="6"/>
      <c r="AF305" s="6"/>
      <c r="AG305" s="6"/>
      <c r="AH305" s="6"/>
      <c r="AI305" s="6"/>
      <c r="AJ305" s="6"/>
      <c r="AK305" s="6"/>
      <c r="AL305" s="6"/>
      <c r="AM305" s="6"/>
      <c r="AN305" s="6"/>
      <c r="AO305" s="6"/>
      <c r="AP305" s="6"/>
    </row>
    <row r="306" spans="28:42">
      <c r="AB306" s="6"/>
      <c r="AC306" s="6"/>
      <c r="AD306" s="6"/>
      <c r="AE306" s="6"/>
      <c r="AF306" s="6"/>
      <c r="AG306" s="6"/>
      <c r="AH306" s="6"/>
      <c r="AI306" s="6"/>
      <c r="AJ306" s="6"/>
      <c r="AK306" s="6"/>
      <c r="AL306" s="6"/>
      <c r="AM306" s="6"/>
      <c r="AN306" s="6"/>
      <c r="AO306" s="6"/>
      <c r="AP306" s="6"/>
    </row>
    <row r="307" spans="28:42">
      <c r="AB307" s="6"/>
      <c r="AC307" s="6"/>
      <c r="AD307" s="6"/>
      <c r="AE307" s="6"/>
      <c r="AF307" s="6"/>
      <c r="AG307" s="6"/>
      <c r="AH307" s="6"/>
      <c r="AI307" s="6"/>
      <c r="AJ307" s="6"/>
      <c r="AK307" s="6"/>
      <c r="AL307" s="6"/>
      <c r="AM307" s="6"/>
      <c r="AN307" s="6"/>
      <c r="AO307" s="6"/>
      <c r="AP307" s="6"/>
    </row>
    <row r="308" spans="28:42">
      <c r="AB308" s="6"/>
      <c r="AC308" s="6"/>
      <c r="AD308" s="6"/>
      <c r="AE308" s="6"/>
      <c r="AF308" s="6"/>
      <c r="AG308" s="6"/>
      <c r="AH308" s="6"/>
      <c r="AI308" s="6"/>
      <c r="AJ308" s="6"/>
      <c r="AK308" s="6"/>
      <c r="AL308" s="6"/>
      <c r="AM308" s="6"/>
      <c r="AN308" s="6"/>
      <c r="AO308" s="6"/>
      <c r="AP308" s="6"/>
    </row>
    <row r="309" spans="28:42">
      <c r="AB309" s="6"/>
      <c r="AC309" s="6"/>
      <c r="AD309" s="6"/>
      <c r="AE309" s="6"/>
      <c r="AF309" s="6"/>
      <c r="AG309" s="6"/>
      <c r="AH309" s="6"/>
      <c r="AI309" s="6"/>
      <c r="AJ309" s="6"/>
      <c r="AK309" s="6"/>
      <c r="AL309" s="6"/>
      <c r="AM309" s="6"/>
      <c r="AN309" s="6"/>
      <c r="AO309" s="6"/>
      <c r="AP309" s="6"/>
    </row>
    <row r="310" spans="28:42">
      <c r="AB310" s="6"/>
      <c r="AC310" s="6"/>
      <c r="AD310" s="6"/>
      <c r="AE310" s="6"/>
      <c r="AF310" s="6"/>
      <c r="AG310" s="6"/>
      <c r="AH310" s="6"/>
      <c r="AI310" s="6"/>
      <c r="AJ310" s="6"/>
      <c r="AK310" s="6"/>
      <c r="AL310" s="6"/>
      <c r="AM310" s="6"/>
      <c r="AN310" s="6"/>
      <c r="AO310" s="6"/>
      <c r="AP310" s="6"/>
    </row>
    <row r="311" spans="28:42">
      <c r="AB311" s="6"/>
      <c r="AC311" s="6"/>
      <c r="AD311" s="6"/>
      <c r="AE311" s="6"/>
      <c r="AF311" s="6"/>
      <c r="AG311" s="6"/>
      <c r="AH311" s="6"/>
      <c r="AI311" s="6"/>
      <c r="AJ311" s="6"/>
      <c r="AK311" s="6"/>
      <c r="AL311" s="6"/>
      <c r="AM311" s="6"/>
      <c r="AN311" s="6"/>
      <c r="AO311" s="6"/>
      <c r="AP311" s="6"/>
    </row>
    <row r="312" spans="28:42">
      <c r="AB312" s="6"/>
      <c r="AC312" s="6"/>
      <c r="AD312" s="6"/>
      <c r="AE312" s="6"/>
      <c r="AF312" s="6"/>
      <c r="AG312" s="6"/>
      <c r="AH312" s="6"/>
      <c r="AI312" s="6"/>
      <c r="AJ312" s="6"/>
      <c r="AK312" s="6"/>
      <c r="AL312" s="6"/>
      <c r="AM312" s="6"/>
      <c r="AN312" s="6"/>
      <c r="AO312" s="6"/>
      <c r="AP312" s="6"/>
    </row>
    <row r="313" spans="28:42">
      <c r="AB313" s="6"/>
      <c r="AC313" s="6"/>
      <c r="AD313" s="6"/>
      <c r="AE313" s="6"/>
      <c r="AF313" s="6"/>
      <c r="AG313" s="6"/>
      <c r="AH313" s="6"/>
      <c r="AI313" s="6"/>
      <c r="AJ313" s="6"/>
      <c r="AK313" s="6"/>
      <c r="AL313" s="6"/>
      <c r="AM313" s="6"/>
      <c r="AN313" s="6"/>
      <c r="AO313" s="6"/>
      <c r="AP313" s="6"/>
    </row>
    <row r="314" spans="28:42">
      <c r="AB314" s="6"/>
      <c r="AC314" s="6"/>
      <c r="AD314" s="6"/>
      <c r="AE314" s="6"/>
      <c r="AF314" s="6"/>
      <c r="AG314" s="6"/>
      <c r="AH314" s="6"/>
      <c r="AI314" s="6"/>
      <c r="AJ314" s="6"/>
      <c r="AK314" s="6"/>
      <c r="AL314" s="6"/>
      <c r="AM314" s="6"/>
      <c r="AN314" s="6"/>
      <c r="AO314" s="6"/>
      <c r="AP314" s="6"/>
    </row>
    <row r="315" spans="28:42">
      <c r="AB315" s="6"/>
      <c r="AC315" s="6"/>
      <c r="AD315" s="6"/>
      <c r="AE315" s="6"/>
      <c r="AF315" s="6"/>
      <c r="AG315" s="6"/>
      <c r="AH315" s="6"/>
      <c r="AI315" s="6"/>
      <c r="AJ315" s="6"/>
      <c r="AK315" s="6"/>
      <c r="AL315" s="6"/>
      <c r="AM315" s="6"/>
      <c r="AN315" s="6"/>
      <c r="AO315" s="6"/>
      <c r="AP315" s="6"/>
    </row>
    <row r="316" spans="28:42">
      <c r="AB316" s="6"/>
      <c r="AC316" s="6"/>
      <c r="AD316" s="6"/>
      <c r="AE316" s="6"/>
      <c r="AF316" s="6"/>
      <c r="AG316" s="6"/>
      <c r="AH316" s="6"/>
      <c r="AI316" s="6"/>
      <c r="AJ316" s="6"/>
      <c r="AK316" s="6"/>
      <c r="AL316" s="6"/>
      <c r="AM316" s="6"/>
      <c r="AN316" s="6"/>
      <c r="AO316" s="6"/>
      <c r="AP316" s="6"/>
    </row>
    <row r="317" spans="28:42">
      <c r="AB317" s="6"/>
      <c r="AC317" s="6"/>
      <c r="AD317" s="6"/>
      <c r="AE317" s="6"/>
      <c r="AF317" s="6"/>
      <c r="AG317" s="6"/>
      <c r="AH317" s="6"/>
      <c r="AI317" s="6"/>
      <c r="AJ317" s="6"/>
      <c r="AK317" s="6"/>
      <c r="AL317" s="6"/>
      <c r="AM317" s="6"/>
      <c r="AN317" s="6"/>
      <c r="AO317" s="6"/>
      <c r="AP317" s="6"/>
    </row>
    <row r="318" spans="28:42">
      <c r="AB318" s="6"/>
      <c r="AC318" s="6"/>
      <c r="AD318" s="6"/>
      <c r="AE318" s="6"/>
      <c r="AF318" s="6"/>
      <c r="AG318" s="6"/>
      <c r="AH318" s="6"/>
      <c r="AI318" s="6"/>
      <c r="AJ318" s="6"/>
      <c r="AK318" s="6"/>
      <c r="AL318" s="6"/>
      <c r="AM318" s="6"/>
      <c r="AN318" s="6"/>
      <c r="AO318" s="6"/>
      <c r="AP318" s="6"/>
    </row>
    <row r="319" spans="28:42">
      <c r="AB319" s="6"/>
      <c r="AC319" s="6"/>
      <c r="AD319" s="6"/>
      <c r="AE319" s="6"/>
      <c r="AF319" s="6"/>
      <c r="AG319" s="6"/>
      <c r="AH319" s="6"/>
      <c r="AI319" s="6"/>
      <c r="AJ319" s="6"/>
      <c r="AK319" s="6"/>
      <c r="AL319" s="6"/>
      <c r="AM319" s="6"/>
      <c r="AN319" s="6"/>
      <c r="AO319" s="6"/>
      <c r="AP319" s="6"/>
    </row>
    <row r="320" spans="28:42">
      <c r="AB320" s="6"/>
      <c r="AC320" s="6"/>
      <c r="AD320" s="6"/>
      <c r="AE320" s="6"/>
      <c r="AF320" s="6"/>
      <c r="AG320" s="6"/>
      <c r="AH320" s="6"/>
      <c r="AI320" s="6"/>
      <c r="AJ320" s="6"/>
      <c r="AK320" s="6"/>
      <c r="AL320" s="6"/>
      <c r="AM320" s="6"/>
      <c r="AN320" s="6"/>
      <c r="AO320" s="6"/>
      <c r="AP320" s="6"/>
    </row>
    <row r="321" spans="28:42">
      <c r="AB321" s="6"/>
      <c r="AC321" s="6"/>
      <c r="AD321" s="6"/>
      <c r="AE321" s="6"/>
      <c r="AF321" s="6"/>
      <c r="AG321" s="6"/>
      <c r="AH321" s="6"/>
      <c r="AI321" s="6"/>
      <c r="AJ321" s="6"/>
      <c r="AK321" s="6"/>
      <c r="AL321" s="6"/>
      <c r="AM321" s="6"/>
      <c r="AN321" s="6"/>
      <c r="AO321" s="6"/>
      <c r="AP321" s="6"/>
    </row>
    <row r="322" spans="28:42">
      <c r="AB322" s="6"/>
      <c r="AC322" s="6"/>
      <c r="AD322" s="6"/>
      <c r="AE322" s="6"/>
      <c r="AF322" s="6"/>
      <c r="AG322" s="6"/>
      <c r="AH322" s="6"/>
      <c r="AI322" s="6"/>
      <c r="AJ322" s="6"/>
      <c r="AK322" s="6"/>
      <c r="AL322" s="6"/>
      <c r="AM322" s="6"/>
      <c r="AN322" s="6"/>
      <c r="AO322" s="6"/>
      <c r="AP322" s="6"/>
    </row>
    <row r="323" spans="28:42">
      <c r="AB323" s="6"/>
      <c r="AC323" s="6"/>
      <c r="AD323" s="6"/>
      <c r="AE323" s="6"/>
      <c r="AF323" s="6"/>
      <c r="AG323" s="6"/>
      <c r="AH323" s="6"/>
      <c r="AI323" s="6"/>
      <c r="AJ323" s="6"/>
      <c r="AK323" s="6"/>
      <c r="AL323" s="6"/>
      <c r="AM323" s="6"/>
      <c r="AN323" s="6"/>
      <c r="AO323" s="6"/>
      <c r="AP323" s="6"/>
    </row>
    <row r="324" spans="28:42">
      <c r="AB324" s="6"/>
      <c r="AC324" s="6"/>
      <c r="AD324" s="6"/>
      <c r="AE324" s="6"/>
      <c r="AF324" s="6"/>
      <c r="AG324" s="6"/>
      <c r="AH324" s="6"/>
      <c r="AI324" s="6"/>
      <c r="AJ324" s="6"/>
      <c r="AK324" s="6"/>
      <c r="AL324" s="6"/>
      <c r="AM324" s="6"/>
      <c r="AN324" s="6"/>
      <c r="AO324" s="6"/>
      <c r="AP324" s="6"/>
    </row>
    <row r="325" spans="28:42">
      <c r="AB325" s="6"/>
      <c r="AC325" s="6"/>
      <c r="AD325" s="6"/>
      <c r="AE325" s="6"/>
      <c r="AF325" s="6"/>
      <c r="AG325" s="6"/>
      <c r="AH325" s="6"/>
      <c r="AI325" s="6"/>
      <c r="AJ325" s="6"/>
      <c r="AK325" s="6"/>
      <c r="AL325" s="6"/>
      <c r="AM325" s="6"/>
      <c r="AN325" s="6"/>
      <c r="AO325" s="6"/>
      <c r="AP325" s="6"/>
    </row>
    <row r="326" spans="28:42">
      <c r="AB326" s="6"/>
      <c r="AC326" s="6"/>
      <c r="AD326" s="6"/>
      <c r="AE326" s="6"/>
      <c r="AF326" s="6"/>
      <c r="AG326" s="6"/>
      <c r="AH326" s="6"/>
      <c r="AI326" s="6"/>
      <c r="AJ326" s="6"/>
      <c r="AK326" s="6"/>
      <c r="AL326" s="6"/>
      <c r="AM326" s="6"/>
      <c r="AN326" s="6"/>
      <c r="AO326" s="6"/>
      <c r="AP326" s="6"/>
    </row>
    <row r="327" spans="28:42">
      <c r="AB327" s="6"/>
      <c r="AC327" s="6"/>
      <c r="AD327" s="6"/>
      <c r="AE327" s="6"/>
      <c r="AF327" s="6"/>
      <c r="AG327" s="6"/>
      <c r="AH327" s="6"/>
      <c r="AI327" s="6"/>
      <c r="AJ327" s="6"/>
      <c r="AK327" s="6"/>
      <c r="AL327" s="6"/>
      <c r="AM327" s="6"/>
      <c r="AN327" s="6"/>
      <c r="AO327" s="6"/>
      <c r="AP327" s="6"/>
    </row>
    <row r="328" spans="28:42">
      <c r="AB328" s="6"/>
      <c r="AC328" s="6"/>
      <c r="AD328" s="6"/>
      <c r="AE328" s="6"/>
      <c r="AF328" s="6"/>
      <c r="AG328" s="6"/>
      <c r="AH328" s="6"/>
      <c r="AI328" s="6"/>
      <c r="AJ328" s="6"/>
      <c r="AK328" s="6"/>
      <c r="AL328" s="6"/>
      <c r="AM328" s="6"/>
      <c r="AN328" s="6"/>
      <c r="AO328" s="6"/>
      <c r="AP328" s="6"/>
    </row>
    <row r="329" spans="28:42">
      <c r="AB329" s="6"/>
      <c r="AC329" s="6"/>
      <c r="AD329" s="6"/>
      <c r="AE329" s="6"/>
      <c r="AF329" s="6"/>
      <c r="AG329" s="6"/>
      <c r="AH329" s="6"/>
      <c r="AI329" s="6"/>
      <c r="AJ329" s="6"/>
      <c r="AK329" s="6"/>
      <c r="AL329" s="6"/>
      <c r="AM329" s="6"/>
      <c r="AN329" s="6"/>
      <c r="AO329" s="6"/>
      <c r="AP329" s="6"/>
    </row>
    <row r="330" spans="28:42">
      <c r="AB330" s="6"/>
      <c r="AC330" s="6"/>
      <c r="AD330" s="6"/>
      <c r="AE330" s="6"/>
      <c r="AF330" s="6"/>
      <c r="AG330" s="6"/>
      <c r="AH330" s="6"/>
      <c r="AI330" s="6"/>
      <c r="AJ330" s="6"/>
      <c r="AK330" s="6"/>
      <c r="AL330" s="6"/>
      <c r="AM330" s="6"/>
      <c r="AN330" s="6"/>
      <c r="AO330" s="6"/>
      <c r="AP330" s="6"/>
    </row>
    <row r="331" spans="28:42">
      <c r="AB331" s="6"/>
      <c r="AC331" s="6"/>
      <c r="AD331" s="6"/>
      <c r="AE331" s="6"/>
      <c r="AF331" s="6"/>
      <c r="AG331" s="6"/>
      <c r="AH331" s="6"/>
      <c r="AI331" s="6"/>
      <c r="AJ331" s="6"/>
      <c r="AK331" s="6"/>
      <c r="AL331" s="6"/>
      <c r="AM331" s="6"/>
      <c r="AN331" s="6"/>
      <c r="AO331" s="6"/>
      <c r="AP331" s="6"/>
    </row>
    <row r="332" spans="28:42">
      <c r="AB332" s="6"/>
      <c r="AC332" s="6"/>
      <c r="AD332" s="6"/>
      <c r="AE332" s="6"/>
      <c r="AF332" s="6"/>
      <c r="AG332" s="6"/>
      <c r="AH332" s="6"/>
      <c r="AI332" s="6"/>
      <c r="AJ332" s="6"/>
      <c r="AK332" s="6"/>
      <c r="AL332" s="6"/>
      <c r="AM332" s="6"/>
      <c r="AN332" s="6"/>
      <c r="AO332" s="6"/>
      <c r="AP332" s="6"/>
    </row>
    <row r="333" spans="28:42">
      <c r="AB333" s="6"/>
      <c r="AC333" s="6"/>
      <c r="AD333" s="6"/>
      <c r="AE333" s="6"/>
      <c r="AF333" s="6"/>
      <c r="AG333" s="6"/>
      <c r="AH333" s="6"/>
      <c r="AI333" s="6"/>
      <c r="AJ333" s="6"/>
      <c r="AK333" s="6"/>
      <c r="AL333" s="6"/>
      <c r="AM333" s="6"/>
      <c r="AN333" s="6"/>
      <c r="AO333" s="6"/>
      <c r="AP333" s="6"/>
    </row>
    <row r="334" spans="28:42">
      <c r="AB334" s="6"/>
      <c r="AC334" s="6"/>
      <c r="AD334" s="6"/>
      <c r="AE334" s="6"/>
      <c r="AF334" s="6"/>
      <c r="AG334" s="6"/>
      <c r="AH334" s="6"/>
      <c r="AI334" s="6"/>
      <c r="AJ334" s="6"/>
      <c r="AK334" s="6"/>
      <c r="AL334" s="6"/>
      <c r="AM334" s="6"/>
      <c r="AN334" s="6"/>
      <c r="AO334" s="6"/>
      <c r="AP334" s="6"/>
    </row>
    <row r="335" spans="28:42">
      <c r="AB335" s="6"/>
      <c r="AC335" s="6"/>
      <c r="AD335" s="6"/>
      <c r="AE335" s="6"/>
      <c r="AF335" s="6"/>
      <c r="AG335" s="6"/>
      <c r="AH335" s="6"/>
      <c r="AI335" s="6"/>
      <c r="AJ335" s="6"/>
      <c r="AK335" s="6"/>
      <c r="AL335" s="6"/>
      <c r="AM335" s="6"/>
      <c r="AN335" s="6"/>
      <c r="AO335" s="6"/>
      <c r="AP335" s="6"/>
    </row>
    <row r="336" spans="28:42">
      <c r="AB336" s="6"/>
      <c r="AC336" s="6"/>
      <c r="AD336" s="6"/>
      <c r="AE336" s="6"/>
      <c r="AF336" s="6"/>
      <c r="AG336" s="6"/>
      <c r="AH336" s="6"/>
      <c r="AI336" s="6"/>
      <c r="AJ336" s="6"/>
      <c r="AK336" s="6"/>
      <c r="AL336" s="6"/>
      <c r="AM336" s="6"/>
      <c r="AN336" s="6"/>
      <c r="AO336" s="6"/>
      <c r="AP336" s="6"/>
    </row>
    <row r="337" spans="28:42">
      <c r="AB337" s="6"/>
      <c r="AC337" s="6"/>
      <c r="AD337" s="6"/>
      <c r="AE337" s="6"/>
      <c r="AF337" s="6"/>
      <c r="AG337" s="6"/>
      <c r="AH337" s="6"/>
      <c r="AI337" s="6"/>
      <c r="AJ337" s="6"/>
      <c r="AK337" s="6"/>
      <c r="AL337" s="6"/>
      <c r="AM337" s="6"/>
      <c r="AN337" s="6"/>
      <c r="AO337" s="6"/>
      <c r="AP337" s="6"/>
    </row>
    <row r="338" spans="28:42">
      <c r="AB338" s="6"/>
      <c r="AC338" s="6"/>
      <c r="AD338" s="6"/>
      <c r="AE338" s="6"/>
      <c r="AF338" s="6"/>
      <c r="AG338" s="6"/>
      <c r="AH338" s="6"/>
      <c r="AI338" s="6"/>
      <c r="AJ338" s="6"/>
      <c r="AK338" s="6"/>
      <c r="AL338" s="6"/>
      <c r="AM338" s="6"/>
      <c r="AN338" s="6"/>
      <c r="AO338" s="6"/>
      <c r="AP338" s="6"/>
    </row>
    <row r="339" spans="28:42">
      <c r="AB339" s="6"/>
      <c r="AC339" s="6"/>
      <c r="AD339" s="6"/>
      <c r="AE339" s="6"/>
      <c r="AF339" s="6"/>
      <c r="AG339" s="6"/>
      <c r="AH339" s="6"/>
      <c r="AI339" s="6"/>
      <c r="AJ339" s="6"/>
      <c r="AK339" s="6"/>
      <c r="AL339" s="6"/>
      <c r="AM339" s="6"/>
      <c r="AN339" s="6"/>
      <c r="AO339" s="6"/>
      <c r="AP339" s="6"/>
    </row>
    <row r="340" spans="28:42">
      <c r="AB340" s="6"/>
      <c r="AC340" s="6"/>
      <c r="AD340" s="6"/>
      <c r="AE340" s="6"/>
      <c r="AF340" s="6"/>
      <c r="AG340" s="6"/>
      <c r="AH340" s="6"/>
      <c r="AI340" s="6"/>
      <c r="AJ340" s="6"/>
      <c r="AK340" s="6"/>
      <c r="AL340" s="6"/>
      <c r="AM340" s="6"/>
      <c r="AN340" s="6"/>
      <c r="AO340" s="6"/>
      <c r="AP340" s="6"/>
    </row>
    <row r="341" spans="28:42">
      <c r="AB341" s="6"/>
      <c r="AC341" s="6"/>
      <c r="AD341" s="6"/>
      <c r="AE341" s="6"/>
      <c r="AF341" s="6"/>
      <c r="AG341" s="6"/>
      <c r="AH341" s="6"/>
      <c r="AI341" s="6"/>
      <c r="AJ341" s="6"/>
      <c r="AK341" s="6"/>
      <c r="AL341" s="6"/>
      <c r="AM341" s="6"/>
      <c r="AN341" s="6"/>
      <c r="AO341" s="6"/>
      <c r="AP341" s="6"/>
    </row>
    <row r="342" spans="28:42">
      <c r="AB342" s="6"/>
      <c r="AC342" s="6"/>
      <c r="AD342" s="6"/>
      <c r="AE342" s="6"/>
      <c r="AF342" s="6"/>
      <c r="AG342" s="6"/>
      <c r="AH342" s="6"/>
      <c r="AI342" s="6"/>
      <c r="AJ342" s="6"/>
      <c r="AK342" s="6"/>
      <c r="AL342" s="6"/>
      <c r="AM342" s="6"/>
      <c r="AN342" s="6"/>
      <c r="AO342" s="6"/>
      <c r="AP342" s="6"/>
    </row>
    <row r="343" spans="28:42">
      <c r="AB343" s="6"/>
      <c r="AC343" s="6"/>
      <c r="AD343" s="6"/>
      <c r="AE343" s="6"/>
      <c r="AF343" s="6"/>
      <c r="AG343" s="6"/>
      <c r="AH343" s="6"/>
      <c r="AI343" s="6"/>
      <c r="AJ343" s="6"/>
      <c r="AK343" s="6"/>
      <c r="AL343" s="6"/>
      <c r="AM343" s="6"/>
      <c r="AN343" s="6"/>
      <c r="AO343" s="6"/>
      <c r="AP343" s="6"/>
    </row>
    <row r="344" spans="28:42">
      <c r="AB344" s="6"/>
      <c r="AC344" s="6"/>
      <c r="AD344" s="6"/>
      <c r="AE344" s="6"/>
      <c r="AF344" s="6"/>
      <c r="AG344" s="6"/>
      <c r="AH344" s="6"/>
      <c r="AI344" s="6"/>
      <c r="AJ344" s="6"/>
      <c r="AK344" s="6"/>
      <c r="AL344" s="6"/>
      <c r="AM344" s="6"/>
      <c r="AN344" s="6"/>
      <c r="AO344" s="6"/>
      <c r="AP344" s="6"/>
    </row>
    <row r="345" spans="28:42">
      <c r="AB345" s="6"/>
      <c r="AC345" s="6"/>
      <c r="AD345" s="6"/>
      <c r="AE345" s="6"/>
      <c r="AF345" s="6"/>
      <c r="AG345" s="6"/>
      <c r="AH345" s="6"/>
      <c r="AI345" s="6"/>
      <c r="AJ345" s="6"/>
      <c r="AK345" s="6"/>
      <c r="AL345" s="6"/>
      <c r="AM345" s="6"/>
      <c r="AN345" s="6"/>
      <c r="AO345" s="6"/>
      <c r="AP345" s="6"/>
    </row>
    <row r="346" spans="28:42">
      <c r="AB346" s="6"/>
      <c r="AC346" s="6"/>
      <c r="AD346" s="6"/>
      <c r="AE346" s="6"/>
      <c r="AF346" s="6"/>
      <c r="AG346" s="6"/>
      <c r="AH346" s="6"/>
      <c r="AI346" s="6"/>
      <c r="AJ346" s="6"/>
      <c r="AK346" s="6"/>
      <c r="AL346" s="6"/>
      <c r="AM346" s="6"/>
      <c r="AN346" s="6"/>
      <c r="AO346" s="6"/>
      <c r="AP346" s="6"/>
    </row>
    <row r="347" spans="28:42">
      <c r="AB347" s="6"/>
      <c r="AC347" s="6"/>
      <c r="AD347" s="6"/>
      <c r="AE347" s="6"/>
      <c r="AF347" s="6"/>
      <c r="AG347" s="6"/>
      <c r="AH347" s="6"/>
      <c r="AI347" s="6"/>
      <c r="AJ347" s="6"/>
      <c r="AK347" s="6"/>
      <c r="AL347" s="6"/>
      <c r="AM347" s="6"/>
      <c r="AN347" s="6"/>
      <c r="AO347" s="6"/>
      <c r="AP347" s="6"/>
    </row>
    <row r="348" spans="28:42">
      <c r="AB348" s="6"/>
      <c r="AC348" s="6"/>
      <c r="AD348" s="6"/>
      <c r="AE348" s="6"/>
      <c r="AF348" s="6"/>
      <c r="AG348" s="6"/>
      <c r="AH348" s="6"/>
      <c r="AI348" s="6"/>
      <c r="AJ348" s="6"/>
      <c r="AK348" s="6"/>
      <c r="AL348" s="6"/>
      <c r="AM348" s="6"/>
      <c r="AN348" s="6"/>
      <c r="AO348" s="6"/>
      <c r="AP348" s="6"/>
    </row>
    <row r="349" spans="28:42">
      <c r="AB349" s="6"/>
      <c r="AC349" s="6"/>
      <c r="AD349" s="6"/>
      <c r="AE349" s="6"/>
      <c r="AF349" s="6"/>
      <c r="AG349" s="6"/>
      <c r="AH349" s="6"/>
      <c r="AI349" s="6"/>
      <c r="AJ349" s="6"/>
      <c r="AK349" s="6"/>
      <c r="AL349" s="6"/>
      <c r="AM349" s="6"/>
      <c r="AN349" s="6"/>
      <c r="AO349" s="6"/>
      <c r="AP349" s="6"/>
    </row>
    <row r="350" spans="28:42">
      <c r="AB350" s="6"/>
      <c r="AC350" s="6"/>
      <c r="AD350" s="6"/>
      <c r="AE350" s="6"/>
      <c r="AF350" s="6"/>
      <c r="AG350" s="6"/>
      <c r="AH350" s="6"/>
      <c r="AI350" s="6"/>
      <c r="AJ350" s="6"/>
      <c r="AK350" s="6"/>
      <c r="AL350" s="6"/>
      <c r="AM350" s="6"/>
      <c r="AN350" s="6"/>
      <c r="AO350" s="6"/>
      <c r="AP350" s="6"/>
    </row>
    <row r="351" spans="28:42">
      <c r="AB351" s="6"/>
      <c r="AC351" s="6"/>
      <c r="AD351" s="6"/>
      <c r="AE351" s="6"/>
      <c r="AF351" s="6"/>
      <c r="AG351" s="6"/>
      <c r="AH351" s="6"/>
      <c r="AI351" s="6"/>
      <c r="AJ351" s="6"/>
      <c r="AK351" s="6"/>
      <c r="AL351" s="6"/>
      <c r="AM351" s="6"/>
      <c r="AN351" s="6"/>
      <c r="AO351" s="6"/>
      <c r="AP351" s="6"/>
    </row>
    <row r="352" spans="28:42">
      <c r="AB352" s="6"/>
      <c r="AC352" s="6"/>
      <c r="AD352" s="6"/>
      <c r="AE352" s="6"/>
      <c r="AF352" s="6"/>
      <c r="AG352" s="6"/>
      <c r="AH352" s="6"/>
      <c r="AI352" s="6"/>
      <c r="AJ352" s="6"/>
      <c r="AK352" s="6"/>
      <c r="AL352" s="6"/>
      <c r="AM352" s="6"/>
      <c r="AN352" s="6"/>
      <c r="AO352" s="6"/>
      <c r="AP352" s="6"/>
    </row>
    <row r="353" spans="28:42">
      <c r="AB353" s="6"/>
      <c r="AC353" s="6"/>
      <c r="AD353" s="6"/>
      <c r="AE353" s="6"/>
      <c r="AF353" s="6"/>
      <c r="AG353" s="6"/>
      <c r="AH353" s="6"/>
      <c r="AI353" s="6"/>
      <c r="AJ353" s="6"/>
      <c r="AK353" s="6"/>
      <c r="AL353" s="6"/>
      <c r="AM353" s="6"/>
      <c r="AN353" s="6"/>
      <c r="AO353" s="6"/>
      <c r="AP353" s="6"/>
    </row>
    <row r="354" spans="28:42">
      <c r="AB354" s="6"/>
      <c r="AC354" s="6"/>
      <c r="AD354" s="6"/>
      <c r="AE354" s="6"/>
      <c r="AF354" s="6"/>
      <c r="AG354" s="6"/>
      <c r="AH354" s="6"/>
      <c r="AI354" s="6"/>
      <c r="AJ354" s="6"/>
      <c r="AK354" s="6"/>
      <c r="AL354" s="6"/>
      <c r="AM354" s="6"/>
      <c r="AN354" s="6"/>
      <c r="AO354" s="6"/>
      <c r="AP354" s="6"/>
    </row>
    <row r="355" spans="28:42">
      <c r="AB355" s="6"/>
      <c r="AC355" s="6"/>
      <c r="AD355" s="6"/>
      <c r="AE355" s="6"/>
      <c r="AF355" s="6"/>
      <c r="AG355" s="6"/>
      <c r="AH355" s="6"/>
      <c r="AI355" s="6"/>
      <c r="AJ355" s="6"/>
      <c r="AK355" s="6"/>
      <c r="AL355" s="6"/>
      <c r="AM355" s="6"/>
      <c r="AN355" s="6"/>
      <c r="AO355" s="6"/>
      <c r="AP355" s="6"/>
    </row>
    <row r="356" spans="28:42">
      <c r="AB356" s="6"/>
      <c r="AC356" s="6"/>
      <c r="AD356" s="6"/>
      <c r="AE356" s="6"/>
      <c r="AF356" s="6"/>
      <c r="AG356" s="6"/>
      <c r="AH356" s="6"/>
      <c r="AI356" s="6"/>
      <c r="AJ356" s="6"/>
      <c r="AK356" s="6"/>
      <c r="AL356" s="6"/>
      <c r="AM356" s="6"/>
      <c r="AN356" s="6"/>
      <c r="AO356" s="6"/>
      <c r="AP356" s="6"/>
    </row>
    <row r="357" spans="28:42">
      <c r="AB357" s="6"/>
      <c r="AC357" s="6"/>
      <c r="AD357" s="6"/>
      <c r="AE357" s="6"/>
      <c r="AF357" s="6"/>
      <c r="AG357" s="6"/>
      <c r="AH357" s="6"/>
      <c r="AI357" s="6"/>
      <c r="AJ357" s="6"/>
      <c r="AK357" s="6"/>
      <c r="AL357" s="6"/>
      <c r="AM357" s="6"/>
      <c r="AN357" s="6"/>
      <c r="AO357" s="6"/>
      <c r="AP357" s="6"/>
    </row>
    <row r="358" spans="28:42">
      <c r="AB358" s="6"/>
      <c r="AC358" s="6"/>
      <c r="AD358" s="6"/>
      <c r="AE358" s="6"/>
      <c r="AF358" s="6"/>
      <c r="AG358" s="6"/>
      <c r="AH358" s="6"/>
      <c r="AI358" s="6"/>
      <c r="AJ358" s="6"/>
      <c r="AK358" s="6"/>
      <c r="AL358" s="6"/>
      <c r="AM358" s="6"/>
      <c r="AN358" s="6"/>
      <c r="AO358" s="6"/>
      <c r="AP358" s="6"/>
    </row>
    <row r="359" spans="28:42">
      <c r="AB359" s="6"/>
      <c r="AC359" s="6"/>
      <c r="AD359" s="6"/>
      <c r="AE359" s="6"/>
      <c r="AF359" s="6"/>
      <c r="AG359" s="6"/>
      <c r="AH359" s="6"/>
      <c r="AI359" s="6"/>
      <c r="AJ359" s="6"/>
      <c r="AK359" s="6"/>
      <c r="AL359" s="6"/>
      <c r="AM359" s="6"/>
      <c r="AN359" s="6"/>
      <c r="AO359" s="6"/>
      <c r="AP359" s="6"/>
    </row>
    <row r="360" spans="28:42">
      <c r="AB360" s="6"/>
      <c r="AC360" s="6"/>
      <c r="AD360" s="6"/>
      <c r="AE360" s="6"/>
      <c r="AF360" s="6"/>
      <c r="AG360" s="6"/>
      <c r="AH360" s="6"/>
      <c r="AI360" s="6"/>
      <c r="AJ360" s="6"/>
      <c r="AK360" s="6"/>
      <c r="AL360" s="6"/>
      <c r="AM360" s="6"/>
      <c r="AN360" s="6"/>
      <c r="AO360" s="6"/>
      <c r="AP360" s="6"/>
    </row>
    <row r="361" spans="28:42">
      <c r="AB361" s="6"/>
      <c r="AC361" s="6"/>
      <c r="AD361" s="6"/>
      <c r="AE361" s="6"/>
      <c r="AF361" s="6"/>
      <c r="AG361" s="6"/>
      <c r="AH361" s="6"/>
      <c r="AI361" s="6"/>
      <c r="AJ361" s="6"/>
      <c r="AK361" s="6"/>
      <c r="AL361" s="6"/>
      <c r="AM361" s="6"/>
      <c r="AN361" s="6"/>
      <c r="AO361" s="6"/>
      <c r="AP361" s="6"/>
    </row>
    <row r="362" spans="28:42">
      <c r="AB362" s="6"/>
      <c r="AC362" s="6"/>
      <c r="AD362" s="6"/>
      <c r="AE362" s="6"/>
      <c r="AF362" s="6"/>
      <c r="AG362" s="6"/>
      <c r="AH362" s="6"/>
      <c r="AI362" s="6"/>
      <c r="AJ362" s="6"/>
      <c r="AK362" s="6"/>
      <c r="AL362" s="6"/>
      <c r="AM362" s="6"/>
      <c r="AN362" s="6"/>
      <c r="AO362" s="6"/>
      <c r="AP362" s="6"/>
    </row>
    <row r="363" spans="28:42">
      <c r="AB363" s="6"/>
      <c r="AC363" s="6"/>
      <c r="AD363" s="6"/>
      <c r="AE363" s="6"/>
      <c r="AF363" s="6"/>
      <c r="AG363" s="6"/>
      <c r="AH363" s="6"/>
      <c r="AI363" s="6"/>
      <c r="AJ363" s="6"/>
      <c r="AK363" s="6"/>
      <c r="AL363" s="6"/>
      <c r="AM363" s="6"/>
      <c r="AN363" s="6"/>
      <c r="AO363" s="6"/>
      <c r="AP363" s="6"/>
    </row>
    <row r="364" spans="28:42">
      <c r="AB364" s="6"/>
      <c r="AC364" s="6"/>
      <c r="AD364" s="6"/>
      <c r="AE364" s="6"/>
      <c r="AF364" s="6"/>
      <c r="AG364" s="6"/>
      <c r="AH364" s="6"/>
      <c r="AI364" s="6"/>
      <c r="AJ364" s="6"/>
      <c r="AK364" s="6"/>
      <c r="AL364" s="6"/>
      <c r="AM364" s="6"/>
      <c r="AN364" s="6"/>
      <c r="AO364" s="6"/>
      <c r="AP364" s="6"/>
    </row>
    <row r="365" spans="28:42">
      <c r="AB365" s="6"/>
      <c r="AC365" s="6"/>
      <c r="AD365" s="6"/>
      <c r="AE365" s="6"/>
      <c r="AF365" s="6"/>
      <c r="AG365" s="6"/>
      <c r="AH365" s="6"/>
      <c r="AI365" s="6"/>
      <c r="AJ365" s="6"/>
      <c r="AK365" s="6"/>
      <c r="AL365" s="6"/>
      <c r="AM365" s="6"/>
      <c r="AN365" s="6"/>
      <c r="AO365" s="6"/>
      <c r="AP365" s="6"/>
    </row>
    <row r="366" spans="28:42">
      <c r="AB366" s="6"/>
      <c r="AC366" s="6"/>
      <c r="AD366" s="6"/>
      <c r="AE366" s="6"/>
      <c r="AF366" s="6"/>
      <c r="AG366" s="6"/>
      <c r="AH366" s="6"/>
      <c r="AI366" s="6"/>
      <c r="AJ366" s="6"/>
      <c r="AK366" s="6"/>
      <c r="AL366" s="6"/>
      <c r="AM366" s="6"/>
      <c r="AN366" s="6"/>
      <c r="AO366" s="6"/>
      <c r="AP366" s="6"/>
    </row>
    <row r="367" spans="28:42">
      <c r="AB367" s="6"/>
      <c r="AC367" s="6"/>
      <c r="AD367" s="6"/>
      <c r="AE367" s="6"/>
      <c r="AF367" s="6"/>
      <c r="AG367" s="6"/>
      <c r="AH367" s="6"/>
      <c r="AI367" s="6"/>
      <c r="AJ367" s="6"/>
      <c r="AK367" s="6"/>
      <c r="AL367" s="6"/>
      <c r="AM367" s="6"/>
      <c r="AN367" s="6"/>
      <c r="AO367" s="6"/>
      <c r="AP367" s="6"/>
    </row>
    <row r="368" spans="28:42">
      <c r="AB368" s="6"/>
      <c r="AC368" s="6"/>
      <c r="AD368" s="6"/>
      <c r="AE368" s="6"/>
      <c r="AF368" s="6"/>
      <c r="AG368" s="6"/>
      <c r="AH368" s="6"/>
      <c r="AI368" s="6"/>
      <c r="AJ368" s="6"/>
      <c r="AK368" s="6"/>
      <c r="AL368" s="6"/>
      <c r="AM368" s="6"/>
      <c r="AN368" s="6"/>
      <c r="AO368" s="6"/>
      <c r="AP368" s="6"/>
    </row>
    <row r="369" spans="28:42">
      <c r="AB369" s="6"/>
      <c r="AC369" s="6"/>
      <c r="AD369" s="6"/>
      <c r="AE369" s="6"/>
      <c r="AF369" s="6"/>
      <c r="AG369" s="6"/>
      <c r="AH369" s="6"/>
      <c r="AI369" s="6"/>
      <c r="AJ369" s="6"/>
      <c r="AK369" s="6"/>
      <c r="AL369" s="6"/>
      <c r="AM369" s="6"/>
      <c r="AN369" s="6"/>
      <c r="AO369" s="6"/>
      <c r="AP369" s="6"/>
    </row>
    <row r="370" spans="28:42">
      <c r="AB370" s="6"/>
      <c r="AC370" s="6"/>
      <c r="AD370" s="6"/>
      <c r="AE370" s="6"/>
      <c r="AF370" s="6"/>
      <c r="AG370" s="6"/>
      <c r="AH370" s="6"/>
      <c r="AI370" s="6"/>
      <c r="AJ370" s="6"/>
      <c r="AK370" s="6"/>
      <c r="AL370" s="6"/>
      <c r="AM370" s="6"/>
      <c r="AN370" s="6"/>
      <c r="AO370" s="6"/>
      <c r="AP370" s="6"/>
    </row>
    <row r="371" spans="28:42">
      <c r="AB371" s="6"/>
      <c r="AC371" s="6"/>
      <c r="AD371" s="6"/>
      <c r="AE371" s="6"/>
      <c r="AF371" s="6"/>
      <c r="AG371" s="6"/>
      <c r="AH371" s="6"/>
      <c r="AI371" s="6"/>
      <c r="AJ371" s="6"/>
      <c r="AK371" s="6"/>
      <c r="AL371" s="6"/>
      <c r="AM371" s="6"/>
      <c r="AN371" s="6"/>
      <c r="AO371" s="6"/>
      <c r="AP371" s="6"/>
    </row>
    <row r="372" spans="28:42">
      <c r="AB372" s="6"/>
      <c r="AC372" s="6"/>
      <c r="AD372" s="6"/>
      <c r="AE372" s="6"/>
      <c r="AF372" s="6"/>
      <c r="AG372" s="6"/>
      <c r="AH372" s="6"/>
      <c r="AI372" s="6"/>
      <c r="AJ372" s="6"/>
      <c r="AK372" s="6"/>
      <c r="AL372" s="6"/>
      <c r="AM372" s="6"/>
      <c r="AN372" s="6"/>
      <c r="AO372" s="6"/>
      <c r="AP372" s="6"/>
    </row>
    <row r="373" spans="28:42">
      <c r="AB373" s="6"/>
      <c r="AC373" s="6"/>
      <c r="AD373" s="6"/>
      <c r="AE373" s="6"/>
      <c r="AF373" s="6"/>
      <c r="AG373" s="6"/>
      <c r="AH373" s="6"/>
      <c r="AI373" s="6"/>
      <c r="AJ373" s="6"/>
      <c r="AK373" s="6"/>
      <c r="AL373" s="6"/>
      <c r="AM373" s="6"/>
      <c r="AN373" s="6"/>
      <c r="AO373" s="6"/>
      <c r="AP373" s="6"/>
    </row>
    <row r="374" spans="28:42">
      <c r="AB374" s="6"/>
      <c r="AC374" s="6"/>
      <c r="AD374" s="6"/>
      <c r="AE374" s="6"/>
      <c r="AF374" s="6"/>
      <c r="AG374" s="6"/>
      <c r="AH374" s="6"/>
      <c r="AI374" s="6"/>
      <c r="AJ374" s="6"/>
      <c r="AK374" s="6"/>
      <c r="AL374" s="6"/>
      <c r="AM374" s="6"/>
      <c r="AN374" s="6"/>
      <c r="AO374" s="6"/>
      <c r="AP374" s="6"/>
    </row>
    <row r="375" spans="28:42">
      <c r="AB375" s="6"/>
      <c r="AC375" s="6"/>
      <c r="AD375" s="6"/>
      <c r="AE375" s="6"/>
      <c r="AF375" s="6"/>
      <c r="AG375" s="6"/>
      <c r="AH375" s="6"/>
      <c r="AI375" s="6"/>
      <c r="AJ375" s="6"/>
      <c r="AK375" s="6"/>
      <c r="AL375" s="6"/>
      <c r="AM375" s="6"/>
      <c r="AN375" s="6"/>
      <c r="AO375" s="6"/>
      <c r="AP375" s="6"/>
    </row>
    <row r="376" spans="28:42">
      <c r="AB376" s="6"/>
      <c r="AC376" s="6"/>
      <c r="AD376" s="6"/>
      <c r="AE376" s="6"/>
      <c r="AF376" s="6"/>
      <c r="AG376" s="6"/>
      <c r="AH376" s="6"/>
      <c r="AI376" s="6"/>
      <c r="AJ376" s="6"/>
      <c r="AK376" s="6"/>
      <c r="AL376" s="6"/>
      <c r="AM376" s="6"/>
      <c r="AN376" s="6"/>
      <c r="AO376" s="6"/>
      <c r="AP376" s="6"/>
    </row>
    <row r="377" spans="28:42">
      <c r="AB377" s="6"/>
      <c r="AC377" s="6"/>
      <c r="AD377" s="6"/>
      <c r="AE377" s="6"/>
      <c r="AF377" s="6"/>
      <c r="AG377" s="6"/>
      <c r="AH377" s="6"/>
      <c r="AI377" s="6"/>
      <c r="AJ377" s="6"/>
      <c r="AK377" s="6"/>
      <c r="AL377" s="6"/>
      <c r="AM377" s="6"/>
      <c r="AN377" s="6"/>
      <c r="AO377" s="6"/>
      <c r="AP377" s="6"/>
    </row>
    <row r="378" spans="28:42">
      <c r="AB378" s="6"/>
      <c r="AC378" s="6"/>
      <c r="AD378" s="6"/>
      <c r="AE378" s="6"/>
      <c r="AF378" s="6"/>
      <c r="AG378" s="6"/>
      <c r="AH378" s="6"/>
      <c r="AI378" s="6"/>
      <c r="AJ378" s="6"/>
      <c r="AK378" s="6"/>
      <c r="AL378" s="6"/>
      <c r="AM378" s="6"/>
      <c r="AN378" s="6"/>
      <c r="AO378" s="6"/>
      <c r="AP378" s="6"/>
    </row>
    <row r="379" spans="28:42">
      <c r="AB379" s="6"/>
      <c r="AC379" s="6"/>
      <c r="AD379" s="6"/>
      <c r="AE379" s="6"/>
      <c r="AF379" s="6"/>
      <c r="AG379" s="6"/>
      <c r="AH379" s="6"/>
      <c r="AI379" s="6"/>
      <c r="AJ379" s="6"/>
      <c r="AK379" s="6"/>
      <c r="AL379" s="6"/>
      <c r="AM379" s="6"/>
      <c r="AN379" s="6"/>
      <c r="AO379" s="6"/>
      <c r="AP379" s="6"/>
    </row>
    <row r="380" spans="28:42">
      <c r="AB380" s="6"/>
      <c r="AC380" s="6"/>
      <c r="AD380" s="6"/>
      <c r="AE380" s="6"/>
      <c r="AF380" s="6"/>
      <c r="AG380" s="6"/>
      <c r="AH380" s="6"/>
      <c r="AI380" s="6"/>
      <c r="AJ380" s="6"/>
      <c r="AK380" s="6"/>
      <c r="AL380" s="6"/>
      <c r="AM380" s="6"/>
      <c r="AN380" s="6"/>
      <c r="AO380" s="6"/>
      <c r="AP380" s="6"/>
    </row>
    <row r="381" spans="28:42">
      <c r="AB381" s="6"/>
      <c r="AC381" s="6"/>
      <c r="AD381" s="6"/>
      <c r="AE381" s="6"/>
      <c r="AF381" s="6"/>
      <c r="AG381" s="6"/>
      <c r="AH381" s="6"/>
      <c r="AI381" s="6"/>
      <c r="AJ381" s="6"/>
      <c r="AK381" s="6"/>
      <c r="AL381" s="6"/>
      <c r="AM381" s="6"/>
      <c r="AN381" s="6"/>
      <c r="AO381" s="6"/>
      <c r="AP381" s="6"/>
    </row>
    <row r="382" spans="28:42">
      <c r="AB382" s="6"/>
      <c r="AC382" s="6"/>
      <c r="AD382" s="6"/>
      <c r="AE382" s="6"/>
      <c r="AF382" s="6"/>
      <c r="AG382" s="6"/>
      <c r="AH382" s="6"/>
      <c r="AI382" s="6"/>
      <c r="AJ382" s="6"/>
      <c r="AK382" s="6"/>
      <c r="AL382" s="6"/>
      <c r="AM382" s="6"/>
      <c r="AN382" s="6"/>
      <c r="AO382" s="6"/>
      <c r="AP382" s="6"/>
    </row>
    <row r="383" spans="28:42">
      <c r="AB383" s="6"/>
      <c r="AC383" s="6"/>
      <c r="AD383" s="6"/>
      <c r="AE383" s="6"/>
      <c r="AF383" s="6"/>
      <c r="AG383" s="6"/>
      <c r="AH383" s="6"/>
      <c r="AI383" s="6"/>
      <c r="AJ383" s="6"/>
      <c r="AK383" s="6"/>
      <c r="AL383" s="6"/>
      <c r="AM383" s="6"/>
      <c r="AN383" s="6"/>
      <c r="AO383" s="6"/>
      <c r="AP383" s="6"/>
    </row>
    <row r="384" spans="28:42">
      <c r="AB384" s="6"/>
      <c r="AC384" s="6"/>
      <c r="AD384" s="6"/>
      <c r="AE384" s="6"/>
      <c r="AF384" s="6"/>
      <c r="AG384" s="6"/>
      <c r="AH384" s="6"/>
      <c r="AI384" s="6"/>
      <c r="AJ384" s="6"/>
      <c r="AK384" s="6"/>
      <c r="AL384" s="6"/>
      <c r="AM384" s="6"/>
      <c r="AN384" s="6"/>
      <c r="AO384" s="6"/>
      <c r="AP384" s="6"/>
    </row>
    <row r="385" spans="28:42">
      <c r="AB385" s="6"/>
      <c r="AC385" s="6"/>
      <c r="AD385" s="6"/>
      <c r="AE385" s="6"/>
      <c r="AF385" s="6"/>
      <c r="AG385" s="6"/>
      <c r="AH385" s="6"/>
      <c r="AI385" s="6"/>
      <c r="AJ385" s="6"/>
      <c r="AK385" s="6"/>
      <c r="AL385" s="6"/>
      <c r="AM385" s="6"/>
      <c r="AN385" s="6"/>
      <c r="AO385" s="6"/>
      <c r="AP385" s="6"/>
    </row>
    <row r="386" spans="28:42">
      <c r="AB386" s="6"/>
      <c r="AC386" s="6"/>
      <c r="AD386" s="6"/>
      <c r="AE386" s="6"/>
      <c r="AF386" s="6"/>
      <c r="AG386" s="6"/>
      <c r="AH386" s="6"/>
      <c r="AI386" s="6"/>
      <c r="AJ386" s="6"/>
      <c r="AK386" s="6"/>
      <c r="AL386" s="6"/>
      <c r="AM386" s="6"/>
      <c r="AN386" s="6"/>
      <c r="AO386" s="6"/>
      <c r="AP386" s="6"/>
    </row>
    <row r="387" spans="28:42">
      <c r="AB387" s="6"/>
      <c r="AC387" s="6"/>
      <c r="AD387" s="6"/>
      <c r="AE387" s="6"/>
      <c r="AF387" s="6"/>
      <c r="AG387" s="6"/>
      <c r="AH387" s="6"/>
      <c r="AI387" s="6"/>
      <c r="AJ387" s="6"/>
      <c r="AK387" s="6"/>
      <c r="AL387" s="6"/>
      <c r="AM387" s="6"/>
      <c r="AN387" s="6"/>
      <c r="AO387" s="6"/>
      <c r="AP387" s="6"/>
    </row>
    <row r="388" spans="28:42">
      <c r="AB388" s="6"/>
      <c r="AC388" s="6"/>
      <c r="AD388" s="6"/>
      <c r="AE388" s="6"/>
      <c r="AF388" s="6"/>
      <c r="AG388" s="6"/>
      <c r="AH388" s="6"/>
      <c r="AI388" s="6"/>
      <c r="AJ388" s="6"/>
      <c r="AK388" s="6"/>
      <c r="AL388" s="6"/>
      <c r="AM388" s="6"/>
      <c r="AN388" s="6"/>
      <c r="AO388" s="6"/>
      <c r="AP388" s="6"/>
    </row>
    <row r="389" spans="28:42">
      <c r="AB389" s="6"/>
      <c r="AC389" s="6"/>
      <c r="AD389" s="6"/>
      <c r="AE389" s="6"/>
      <c r="AF389" s="6"/>
      <c r="AG389" s="6"/>
      <c r="AH389" s="6"/>
      <c r="AI389" s="6"/>
      <c r="AJ389" s="6"/>
      <c r="AK389" s="6"/>
      <c r="AL389" s="6"/>
      <c r="AM389" s="6"/>
      <c r="AN389" s="6"/>
      <c r="AO389" s="6"/>
      <c r="AP389" s="6"/>
    </row>
    <row r="390" spans="28:42">
      <c r="AB390" s="6"/>
      <c r="AC390" s="6"/>
      <c r="AD390" s="6"/>
      <c r="AE390" s="6"/>
      <c r="AF390" s="6"/>
      <c r="AG390" s="6"/>
      <c r="AH390" s="6"/>
      <c r="AI390" s="6"/>
      <c r="AJ390" s="6"/>
      <c r="AK390" s="6"/>
      <c r="AL390" s="6"/>
      <c r="AM390" s="6"/>
      <c r="AN390" s="6"/>
      <c r="AO390" s="6"/>
      <c r="AP390" s="6"/>
    </row>
    <row r="391" spans="28:42">
      <c r="AB391" s="6"/>
      <c r="AC391" s="6"/>
      <c r="AD391" s="6"/>
      <c r="AE391" s="6"/>
      <c r="AF391" s="6"/>
      <c r="AG391" s="6"/>
      <c r="AH391" s="6"/>
      <c r="AI391" s="6"/>
      <c r="AJ391" s="6"/>
      <c r="AK391" s="6"/>
      <c r="AL391" s="6"/>
      <c r="AM391" s="6"/>
      <c r="AN391" s="6"/>
      <c r="AO391" s="6"/>
      <c r="AP391" s="6"/>
    </row>
    <row r="392" spans="28:42">
      <c r="AB392" s="6"/>
      <c r="AC392" s="6"/>
      <c r="AD392" s="6"/>
      <c r="AE392" s="6"/>
      <c r="AF392" s="6"/>
      <c r="AG392" s="6"/>
      <c r="AH392" s="6"/>
      <c r="AI392" s="6"/>
      <c r="AJ392" s="6"/>
      <c r="AK392" s="6"/>
      <c r="AL392" s="6"/>
      <c r="AM392" s="6"/>
      <c r="AN392" s="6"/>
      <c r="AO392" s="6"/>
      <c r="AP392" s="6"/>
    </row>
    <row r="393" spans="28:42">
      <c r="AB393" s="6"/>
      <c r="AC393" s="6"/>
      <c r="AD393" s="6"/>
      <c r="AE393" s="6"/>
      <c r="AF393" s="6"/>
      <c r="AG393" s="6"/>
      <c r="AH393" s="6"/>
      <c r="AI393" s="6"/>
      <c r="AJ393" s="6"/>
      <c r="AK393" s="6"/>
      <c r="AL393" s="6"/>
      <c r="AM393" s="6"/>
      <c r="AN393" s="6"/>
      <c r="AO393" s="6"/>
      <c r="AP393" s="6"/>
    </row>
    <row r="394" spans="28:42">
      <c r="AB394" s="6"/>
      <c r="AC394" s="6"/>
      <c r="AD394" s="6"/>
      <c r="AE394" s="6"/>
      <c r="AF394" s="6"/>
      <c r="AG394" s="6"/>
      <c r="AH394" s="6"/>
      <c r="AI394" s="6"/>
      <c r="AJ394" s="6"/>
      <c r="AK394" s="6"/>
      <c r="AL394" s="6"/>
      <c r="AM394" s="6"/>
      <c r="AN394" s="6"/>
      <c r="AO394" s="6"/>
      <c r="AP394" s="6"/>
    </row>
    <row r="395" spans="28:42">
      <c r="AB395" s="6"/>
      <c r="AC395" s="6"/>
      <c r="AD395" s="6"/>
      <c r="AE395" s="6"/>
      <c r="AF395" s="6"/>
      <c r="AG395" s="6"/>
      <c r="AH395" s="6"/>
      <c r="AI395" s="6"/>
      <c r="AJ395" s="6"/>
      <c r="AK395" s="6"/>
      <c r="AL395" s="6"/>
      <c r="AM395" s="6"/>
      <c r="AN395" s="6"/>
      <c r="AO395" s="6"/>
      <c r="AP395" s="6"/>
    </row>
    <row r="396" spans="28:42">
      <c r="AB396" s="6"/>
      <c r="AC396" s="6"/>
      <c r="AD396" s="6"/>
      <c r="AE396" s="6"/>
      <c r="AF396" s="6"/>
      <c r="AG396" s="6"/>
      <c r="AH396" s="6"/>
      <c r="AI396" s="6"/>
      <c r="AJ396" s="6"/>
      <c r="AK396" s="6"/>
      <c r="AL396" s="6"/>
      <c r="AM396" s="6"/>
      <c r="AN396" s="6"/>
      <c r="AO396" s="6"/>
      <c r="AP396" s="6"/>
    </row>
    <row r="397" spans="28:42">
      <c r="AB397" s="6"/>
      <c r="AC397" s="6"/>
      <c r="AD397" s="6"/>
      <c r="AE397" s="6"/>
      <c r="AF397" s="6"/>
      <c r="AG397" s="6"/>
      <c r="AH397" s="6"/>
      <c r="AI397" s="6"/>
      <c r="AJ397" s="6"/>
      <c r="AK397" s="6"/>
      <c r="AL397" s="6"/>
      <c r="AM397" s="6"/>
      <c r="AN397" s="6"/>
      <c r="AO397" s="6"/>
      <c r="AP397" s="6"/>
    </row>
    <row r="398" spans="28:42">
      <c r="AB398" s="6"/>
      <c r="AC398" s="6"/>
      <c r="AD398" s="6"/>
      <c r="AE398" s="6"/>
      <c r="AF398" s="6"/>
      <c r="AG398" s="6"/>
      <c r="AH398" s="6"/>
      <c r="AI398" s="6"/>
      <c r="AJ398" s="6"/>
      <c r="AK398" s="6"/>
      <c r="AL398" s="6"/>
      <c r="AM398" s="6"/>
      <c r="AN398" s="6"/>
      <c r="AO398" s="6"/>
      <c r="AP398" s="6"/>
    </row>
    <row r="399" spans="28:42">
      <c r="AB399" s="6"/>
      <c r="AC399" s="6"/>
      <c r="AD399" s="6"/>
      <c r="AE399" s="6"/>
      <c r="AF399" s="6"/>
      <c r="AG399" s="6"/>
      <c r="AH399" s="6"/>
      <c r="AI399" s="6"/>
      <c r="AJ399" s="6"/>
      <c r="AK399" s="6"/>
      <c r="AL399" s="6"/>
      <c r="AM399" s="6"/>
      <c r="AN399" s="6"/>
      <c r="AO399" s="6"/>
      <c r="AP399" s="6"/>
    </row>
    <row r="400" spans="28:42">
      <c r="AB400" s="6"/>
      <c r="AC400" s="6"/>
      <c r="AD400" s="6"/>
      <c r="AE400" s="6"/>
      <c r="AF400" s="6"/>
      <c r="AG400" s="6"/>
      <c r="AH400" s="6"/>
      <c r="AI400" s="6"/>
      <c r="AJ400" s="6"/>
      <c r="AK400" s="6"/>
      <c r="AL400" s="6"/>
      <c r="AM400" s="6"/>
      <c r="AN400" s="6"/>
      <c r="AO400" s="6"/>
      <c r="AP400" s="6"/>
    </row>
    <row r="401" spans="28:42">
      <c r="AB401" s="6"/>
      <c r="AC401" s="6"/>
      <c r="AD401" s="6"/>
      <c r="AE401" s="6"/>
      <c r="AF401" s="6"/>
      <c r="AG401" s="6"/>
      <c r="AH401" s="6"/>
      <c r="AI401" s="6"/>
      <c r="AJ401" s="6"/>
      <c r="AK401" s="6"/>
      <c r="AL401" s="6"/>
      <c r="AM401" s="6"/>
      <c r="AN401" s="6"/>
      <c r="AO401" s="6"/>
      <c r="AP401" s="6"/>
    </row>
    <row r="402" spans="28:42">
      <c r="AB402" s="6"/>
      <c r="AC402" s="6"/>
      <c r="AD402" s="6"/>
      <c r="AE402" s="6"/>
      <c r="AF402" s="6"/>
      <c r="AG402" s="6"/>
      <c r="AH402" s="6"/>
      <c r="AI402" s="6"/>
      <c r="AJ402" s="6"/>
      <c r="AK402" s="6"/>
      <c r="AL402" s="6"/>
      <c r="AM402" s="6"/>
      <c r="AN402" s="6"/>
      <c r="AO402" s="6"/>
      <c r="AP402" s="6"/>
    </row>
    <row r="403" spans="28:42">
      <c r="AB403" s="6"/>
      <c r="AC403" s="6"/>
      <c r="AD403" s="6"/>
      <c r="AE403" s="6"/>
      <c r="AF403" s="6"/>
      <c r="AG403" s="6"/>
      <c r="AH403" s="6"/>
      <c r="AI403" s="6"/>
      <c r="AJ403" s="6"/>
      <c r="AK403" s="6"/>
      <c r="AL403" s="6"/>
      <c r="AM403" s="6"/>
      <c r="AN403" s="6"/>
      <c r="AO403" s="6"/>
      <c r="AP403" s="6"/>
    </row>
    <row r="404" spans="28:42">
      <c r="AB404" s="6"/>
      <c r="AC404" s="6"/>
      <c r="AD404" s="6"/>
      <c r="AE404" s="6"/>
      <c r="AF404" s="6"/>
      <c r="AG404" s="6"/>
      <c r="AH404" s="6"/>
      <c r="AI404" s="6"/>
      <c r="AJ404" s="6"/>
      <c r="AK404" s="6"/>
      <c r="AL404" s="6"/>
      <c r="AM404" s="6"/>
      <c r="AN404" s="6"/>
      <c r="AO404" s="6"/>
      <c r="AP404" s="6"/>
    </row>
    <row r="405" spans="28:42">
      <c r="AB405" s="6"/>
      <c r="AC405" s="6"/>
      <c r="AD405" s="6"/>
      <c r="AE405" s="6"/>
      <c r="AF405" s="6"/>
      <c r="AG405" s="6"/>
      <c r="AH405" s="6"/>
      <c r="AI405" s="6"/>
      <c r="AJ405" s="6"/>
      <c r="AK405" s="6"/>
      <c r="AL405" s="6"/>
      <c r="AM405" s="6"/>
      <c r="AN405" s="6"/>
      <c r="AO405" s="6"/>
      <c r="AP405" s="6"/>
    </row>
    <row r="406" spans="28:42">
      <c r="AB406" s="6"/>
      <c r="AC406" s="6"/>
      <c r="AD406" s="6"/>
      <c r="AE406" s="6"/>
      <c r="AF406" s="6"/>
      <c r="AG406" s="6"/>
      <c r="AH406" s="6"/>
      <c r="AI406" s="6"/>
      <c r="AJ406" s="6"/>
      <c r="AK406" s="6"/>
      <c r="AL406" s="6"/>
      <c r="AM406" s="6"/>
      <c r="AN406" s="6"/>
      <c r="AO406" s="6"/>
      <c r="AP406" s="6"/>
    </row>
    <row r="407" spans="28:42">
      <c r="AB407" s="6"/>
      <c r="AC407" s="6"/>
      <c r="AD407" s="6"/>
      <c r="AE407" s="6"/>
      <c r="AF407" s="6"/>
      <c r="AG407" s="6"/>
      <c r="AH407" s="6"/>
      <c r="AI407" s="6"/>
      <c r="AJ407" s="6"/>
      <c r="AK407" s="6"/>
      <c r="AL407" s="6"/>
      <c r="AM407" s="6"/>
      <c r="AN407" s="6"/>
      <c r="AO407" s="6"/>
      <c r="AP407" s="6"/>
    </row>
    <row r="408" spans="28:42">
      <c r="AB408" s="6"/>
      <c r="AC408" s="6"/>
      <c r="AD408" s="6"/>
      <c r="AE408" s="6"/>
      <c r="AF408" s="6"/>
      <c r="AG408" s="6"/>
      <c r="AH408" s="6"/>
      <c r="AI408" s="6"/>
      <c r="AJ408" s="6"/>
      <c r="AK408" s="6"/>
      <c r="AL408" s="6"/>
      <c r="AM408" s="6"/>
      <c r="AN408" s="6"/>
      <c r="AO408" s="6"/>
      <c r="AP408" s="6"/>
    </row>
    <row r="409" spans="28:42">
      <c r="AB409" s="6"/>
      <c r="AC409" s="6"/>
      <c r="AD409" s="6"/>
      <c r="AE409" s="6"/>
      <c r="AF409" s="6"/>
      <c r="AG409" s="6"/>
      <c r="AH409" s="6"/>
      <c r="AI409" s="6"/>
      <c r="AJ409" s="6"/>
      <c r="AK409" s="6"/>
      <c r="AL409" s="6"/>
      <c r="AM409" s="6"/>
      <c r="AN409" s="6"/>
      <c r="AO409" s="6"/>
      <c r="AP409" s="6"/>
    </row>
    <row r="410" spans="28:42">
      <c r="AB410" s="6"/>
      <c r="AC410" s="6"/>
      <c r="AD410" s="6"/>
      <c r="AE410" s="6"/>
      <c r="AF410" s="6"/>
      <c r="AG410" s="6"/>
      <c r="AH410" s="6"/>
      <c r="AI410" s="6"/>
      <c r="AJ410" s="6"/>
      <c r="AK410" s="6"/>
      <c r="AL410" s="6"/>
      <c r="AM410" s="6"/>
      <c r="AN410" s="6"/>
      <c r="AO410" s="6"/>
      <c r="AP410" s="6"/>
    </row>
    <row r="411" spans="28:42">
      <c r="AB411" s="6"/>
      <c r="AC411" s="6"/>
      <c r="AD411" s="6"/>
      <c r="AE411" s="6"/>
      <c r="AF411" s="6"/>
      <c r="AG411" s="6"/>
      <c r="AH411" s="6"/>
      <c r="AI411" s="6"/>
      <c r="AJ411" s="6"/>
      <c r="AK411" s="6"/>
      <c r="AL411" s="6"/>
      <c r="AM411" s="6"/>
      <c r="AN411" s="6"/>
      <c r="AO411" s="6"/>
      <c r="AP411" s="6"/>
    </row>
    <row r="412" spans="28:42">
      <c r="AB412" s="6"/>
      <c r="AC412" s="6"/>
      <c r="AD412" s="6"/>
      <c r="AE412" s="6"/>
      <c r="AF412" s="6"/>
      <c r="AG412" s="6"/>
      <c r="AH412" s="6"/>
      <c r="AI412" s="6"/>
      <c r="AJ412" s="6"/>
      <c r="AK412" s="6"/>
      <c r="AL412" s="6"/>
      <c r="AM412" s="6"/>
      <c r="AN412" s="6"/>
      <c r="AO412" s="6"/>
      <c r="AP412" s="6"/>
    </row>
    <row r="413" spans="28:42">
      <c r="AB413" s="6"/>
      <c r="AC413" s="6"/>
      <c r="AD413" s="6"/>
      <c r="AE413" s="6"/>
      <c r="AF413" s="6"/>
      <c r="AG413" s="6"/>
      <c r="AH413" s="6"/>
      <c r="AI413" s="6"/>
      <c r="AJ413" s="6"/>
      <c r="AK413" s="6"/>
      <c r="AL413" s="6"/>
      <c r="AM413" s="6"/>
      <c r="AN413" s="6"/>
      <c r="AO413" s="6"/>
      <c r="AP413" s="6"/>
    </row>
    <row r="414" spans="28:42">
      <c r="AB414" s="6"/>
      <c r="AC414" s="6"/>
      <c r="AD414" s="6"/>
      <c r="AE414" s="6"/>
      <c r="AF414" s="6"/>
      <c r="AG414" s="6"/>
      <c r="AH414" s="6"/>
      <c r="AI414" s="6"/>
      <c r="AJ414" s="6"/>
      <c r="AK414" s="6"/>
      <c r="AL414" s="6"/>
      <c r="AM414" s="6"/>
      <c r="AN414" s="6"/>
      <c r="AO414" s="6"/>
      <c r="AP414" s="6"/>
    </row>
    <row r="415" spans="28:42">
      <c r="AB415" s="6"/>
      <c r="AC415" s="6"/>
      <c r="AD415" s="6"/>
      <c r="AE415" s="6"/>
      <c r="AF415" s="6"/>
      <c r="AG415" s="6"/>
      <c r="AH415" s="6"/>
      <c r="AI415" s="6"/>
      <c r="AJ415" s="6"/>
      <c r="AK415" s="6"/>
      <c r="AL415" s="6"/>
      <c r="AM415" s="6"/>
      <c r="AN415" s="6"/>
      <c r="AO415" s="6"/>
      <c r="AP415" s="6"/>
    </row>
    <row r="416" spans="28:42">
      <c r="AB416" s="6"/>
      <c r="AC416" s="6"/>
      <c r="AD416" s="6"/>
      <c r="AE416" s="6"/>
      <c r="AF416" s="6"/>
      <c r="AG416" s="6"/>
      <c r="AH416" s="6"/>
      <c r="AI416" s="6"/>
      <c r="AJ416" s="6"/>
      <c r="AK416" s="6"/>
      <c r="AL416" s="6"/>
      <c r="AM416" s="6"/>
      <c r="AN416" s="6"/>
      <c r="AO416" s="6"/>
      <c r="AP416" s="6"/>
    </row>
    <row r="417" spans="28:42">
      <c r="AB417" s="6"/>
      <c r="AC417" s="6"/>
      <c r="AD417" s="6"/>
      <c r="AE417" s="6"/>
      <c r="AF417" s="6"/>
      <c r="AG417" s="6"/>
      <c r="AH417" s="6"/>
      <c r="AI417" s="6"/>
      <c r="AJ417" s="6"/>
      <c r="AK417" s="6"/>
      <c r="AL417" s="6"/>
      <c r="AM417" s="6"/>
      <c r="AN417" s="6"/>
      <c r="AO417" s="6"/>
      <c r="AP417" s="6"/>
    </row>
    <row r="418" spans="28:42">
      <c r="AB418" s="6"/>
      <c r="AC418" s="6"/>
      <c r="AD418" s="6"/>
      <c r="AE418" s="6"/>
      <c r="AF418" s="6"/>
      <c r="AG418" s="6"/>
      <c r="AH418" s="6"/>
      <c r="AI418" s="6"/>
      <c r="AJ418" s="6"/>
      <c r="AK418" s="6"/>
      <c r="AL418" s="6"/>
      <c r="AM418" s="6"/>
      <c r="AN418" s="6"/>
      <c r="AO418" s="6"/>
      <c r="AP418" s="6"/>
    </row>
    <row r="419" spans="28:42">
      <c r="AB419" s="6"/>
      <c r="AC419" s="6"/>
      <c r="AD419" s="6"/>
      <c r="AE419" s="6"/>
      <c r="AF419" s="6"/>
      <c r="AG419" s="6"/>
      <c r="AH419" s="6"/>
      <c r="AI419" s="6"/>
      <c r="AJ419" s="6"/>
      <c r="AK419" s="6"/>
      <c r="AL419" s="6"/>
      <c r="AM419" s="6"/>
      <c r="AN419" s="6"/>
      <c r="AO419" s="6"/>
      <c r="AP419" s="6"/>
    </row>
    <row r="420" spans="28:42">
      <c r="AB420" s="6"/>
      <c r="AC420" s="6"/>
      <c r="AD420" s="6"/>
      <c r="AE420" s="6"/>
      <c r="AF420" s="6"/>
      <c r="AG420" s="6"/>
      <c r="AH420" s="6"/>
      <c r="AI420" s="6"/>
      <c r="AJ420" s="6"/>
      <c r="AK420" s="6"/>
      <c r="AL420" s="6"/>
      <c r="AM420" s="6"/>
      <c r="AN420" s="6"/>
      <c r="AO420" s="6"/>
      <c r="AP420" s="6"/>
    </row>
    <row r="421" spans="28:42">
      <c r="AB421" s="6"/>
      <c r="AC421" s="6"/>
      <c r="AD421" s="6"/>
      <c r="AE421" s="6"/>
      <c r="AF421" s="6"/>
      <c r="AG421" s="6"/>
      <c r="AH421" s="6"/>
      <c r="AI421" s="6"/>
      <c r="AJ421" s="6"/>
      <c r="AK421" s="6"/>
      <c r="AL421" s="6"/>
      <c r="AM421" s="6"/>
      <c r="AN421" s="6"/>
      <c r="AO421" s="6"/>
      <c r="AP421" s="6"/>
    </row>
    <row r="422" spans="28:42">
      <c r="AB422" s="6"/>
      <c r="AC422" s="6"/>
      <c r="AD422" s="6"/>
      <c r="AE422" s="6"/>
      <c r="AF422" s="6"/>
      <c r="AG422" s="6"/>
      <c r="AH422" s="6"/>
      <c r="AI422" s="6"/>
      <c r="AJ422" s="6"/>
      <c r="AK422" s="6"/>
      <c r="AL422" s="6"/>
      <c r="AM422" s="6"/>
      <c r="AN422" s="6"/>
      <c r="AO422" s="6"/>
      <c r="AP422" s="6"/>
    </row>
    <row r="423" spans="28:42">
      <c r="AB423" s="6"/>
      <c r="AC423" s="6"/>
      <c r="AD423" s="6"/>
      <c r="AE423" s="6"/>
      <c r="AF423" s="6"/>
      <c r="AG423" s="6"/>
      <c r="AH423" s="6"/>
      <c r="AI423" s="6"/>
      <c r="AJ423" s="6"/>
      <c r="AK423" s="6"/>
      <c r="AL423" s="6"/>
      <c r="AM423" s="6"/>
      <c r="AN423" s="6"/>
      <c r="AO423" s="6"/>
      <c r="AP423" s="6"/>
    </row>
    <row r="424" spans="28:42">
      <c r="AB424" s="6"/>
      <c r="AC424" s="6"/>
      <c r="AD424" s="6"/>
      <c r="AE424" s="6"/>
      <c r="AF424" s="6"/>
      <c r="AG424" s="6"/>
      <c r="AH424" s="6"/>
      <c r="AI424" s="6"/>
      <c r="AJ424" s="6"/>
      <c r="AK424" s="6"/>
      <c r="AL424" s="6"/>
      <c r="AM424" s="6"/>
      <c r="AN424" s="6"/>
      <c r="AO424" s="6"/>
      <c r="AP424" s="6"/>
    </row>
    <row r="425" spans="28:42">
      <c r="AB425" s="6"/>
      <c r="AC425" s="6"/>
      <c r="AD425" s="6"/>
      <c r="AE425" s="6"/>
      <c r="AF425" s="6"/>
      <c r="AG425" s="6"/>
      <c r="AH425" s="6"/>
      <c r="AI425" s="6"/>
      <c r="AJ425" s="6"/>
      <c r="AK425" s="6"/>
      <c r="AL425" s="6"/>
      <c r="AM425" s="6"/>
      <c r="AN425" s="6"/>
      <c r="AO425" s="6"/>
      <c r="AP425" s="6"/>
    </row>
    <row r="426" spans="28:42">
      <c r="AB426" s="6"/>
      <c r="AC426" s="6"/>
      <c r="AD426" s="6"/>
      <c r="AE426" s="6"/>
      <c r="AF426" s="6"/>
      <c r="AG426" s="6"/>
      <c r="AH426" s="6"/>
      <c r="AI426" s="6"/>
      <c r="AJ426" s="6"/>
      <c r="AK426" s="6"/>
      <c r="AL426" s="6"/>
      <c r="AM426" s="6"/>
      <c r="AN426" s="6"/>
      <c r="AO426" s="6"/>
      <c r="AP426" s="6"/>
    </row>
    <row r="427" spans="28:42">
      <c r="AB427" s="6"/>
      <c r="AC427" s="6"/>
      <c r="AD427" s="6"/>
      <c r="AE427" s="6"/>
      <c r="AF427" s="6"/>
      <c r="AG427" s="6"/>
      <c r="AH427" s="6"/>
      <c r="AI427" s="6"/>
      <c r="AJ427" s="6"/>
      <c r="AK427" s="6"/>
      <c r="AL427" s="6"/>
      <c r="AM427" s="6"/>
      <c r="AN427" s="6"/>
      <c r="AO427" s="6"/>
      <c r="AP427" s="6"/>
    </row>
    <row r="428" spans="28:42">
      <c r="AB428" s="6"/>
      <c r="AC428" s="6"/>
      <c r="AD428" s="6"/>
      <c r="AE428" s="6"/>
      <c r="AF428" s="6"/>
      <c r="AG428" s="6"/>
      <c r="AH428" s="6"/>
      <c r="AI428" s="6"/>
      <c r="AJ428" s="6"/>
      <c r="AK428" s="6"/>
      <c r="AL428" s="6"/>
      <c r="AM428" s="6"/>
      <c r="AN428" s="6"/>
      <c r="AO428" s="6"/>
      <c r="AP428" s="6"/>
    </row>
    <row r="429" spans="28:42">
      <c r="AB429" s="6"/>
      <c r="AC429" s="6"/>
      <c r="AD429" s="6"/>
      <c r="AE429" s="6"/>
      <c r="AF429" s="6"/>
      <c r="AG429" s="6"/>
      <c r="AH429" s="6"/>
      <c r="AI429" s="6"/>
      <c r="AJ429" s="6"/>
      <c r="AK429" s="6"/>
      <c r="AL429" s="6"/>
      <c r="AM429" s="6"/>
      <c r="AN429" s="6"/>
      <c r="AO429" s="6"/>
      <c r="AP429" s="6"/>
    </row>
    <row r="430" spans="28:42">
      <c r="AB430" s="6"/>
      <c r="AC430" s="6"/>
      <c r="AD430" s="6"/>
      <c r="AE430" s="6"/>
      <c r="AF430" s="6"/>
      <c r="AG430" s="6"/>
      <c r="AH430" s="6"/>
      <c r="AI430" s="6"/>
      <c r="AJ430" s="6"/>
      <c r="AK430" s="6"/>
      <c r="AL430" s="6"/>
      <c r="AM430" s="6"/>
      <c r="AN430" s="6"/>
      <c r="AO430" s="6"/>
      <c r="AP430" s="6"/>
    </row>
    <row r="431" spans="28:42">
      <c r="AB431" s="6"/>
      <c r="AC431" s="6"/>
      <c r="AD431" s="6"/>
      <c r="AE431" s="6"/>
      <c r="AF431" s="6"/>
      <c r="AG431" s="6"/>
      <c r="AH431" s="6"/>
      <c r="AI431" s="6"/>
      <c r="AJ431" s="6"/>
      <c r="AK431" s="6"/>
      <c r="AL431" s="6"/>
      <c r="AM431" s="6"/>
      <c r="AN431" s="6"/>
      <c r="AO431" s="6"/>
      <c r="AP431" s="6"/>
    </row>
    <row r="432" spans="28:42">
      <c r="AB432" s="6"/>
      <c r="AC432" s="6"/>
      <c r="AD432" s="6"/>
      <c r="AE432" s="6"/>
      <c r="AF432" s="6"/>
      <c r="AG432" s="6"/>
      <c r="AH432" s="6"/>
      <c r="AI432" s="6"/>
      <c r="AJ432" s="6"/>
      <c r="AK432" s="6"/>
      <c r="AL432" s="6"/>
      <c r="AM432" s="6"/>
      <c r="AN432" s="6"/>
      <c r="AO432" s="6"/>
      <c r="AP432" s="6"/>
    </row>
    <row r="433" spans="28:42">
      <c r="AB433" s="6"/>
      <c r="AC433" s="6"/>
      <c r="AD433" s="6"/>
      <c r="AE433" s="6"/>
      <c r="AF433" s="6"/>
      <c r="AG433" s="6"/>
      <c r="AH433" s="6"/>
      <c r="AI433" s="6"/>
      <c r="AJ433" s="6"/>
      <c r="AK433" s="6"/>
      <c r="AL433" s="6"/>
      <c r="AM433" s="6"/>
      <c r="AN433" s="6"/>
      <c r="AO433" s="6"/>
      <c r="AP433" s="6"/>
    </row>
    <row r="434" spans="28:42">
      <c r="AB434" s="6"/>
      <c r="AC434" s="6"/>
      <c r="AD434" s="6"/>
      <c r="AE434" s="6"/>
      <c r="AF434" s="6"/>
      <c r="AG434" s="6"/>
      <c r="AH434" s="6"/>
      <c r="AI434" s="6"/>
      <c r="AJ434" s="6"/>
      <c r="AK434" s="6"/>
      <c r="AL434" s="6"/>
      <c r="AM434" s="6"/>
      <c r="AN434" s="6"/>
      <c r="AO434" s="6"/>
      <c r="AP434" s="6"/>
    </row>
    <row r="435" spans="28:42">
      <c r="AB435" s="6"/>
      <c r="AC435" s="6"/>
      <c r="AD435" s="6"/>
      <c r="AE435" s="6"/>
      <c r="AF435" s="6"/>
      <c r="AG435" s="6"/>
      <c r="AH435" s="6"/>
      <c r="AI435" s="6"/>
      <c r="AJ435" s="6"/>
      <c r="AK435" s="6"/>
      <c r="AL435" s="6"/>
      <c r="AM435" s="6"/>
      <c r="AN435" s="6"/>
      <c r="AO435" s="6"/>
      <c r="AP435" s="6"/>
    </row>
    <row r="436" spans="28:42">
      <c r="AB436" s="6"/>
      <c r="AC436" s="6"/>
      <c r="AD436" s="6"/>
      <c r="AE436" s="6"/>
      <c r="AF436" s="6"/>
      <c r="AG436" s="6"/>
      <c r="AH436" s="6"/>
      <c r="AI436" s="6"/>
      <c r="AJ436" s="6"/>
      <c r="AK436" s="6"/>
      <c r="AL436" s="6"/>
      <c r="AM436" s="6"/>
      <c r="AN436" s="6"/>
      <c r="AO436" s="6"/>
      <c r="AP436" s="6"/>
    </row>
    <row r="437" spans="28:42">
      <c r="AB437" s="6"/>
      <c r="AC437" s="6"/>
      <c r="AD437" s="6"/>
      <c r="AE437" s="6"/>
      <c r="AF437" s="6"/>
      <c r="AG437" s="6"/>
      <c r="AH437" s="6"/>
      <c r="AI437" s="6"/>
      <c r="AJ437" s="6"/>
      <c r="AK437" s="6"/>
      <c r="AL437" s="6"/>
      <c r="AM437" s="6"/>
      <c r="AN437" s="6"/>
      <c r="AO437" s="6"/>
      <c r="AP437" s="6"/>
    </row>
    <row r="438" spans="28:42">
      <c r="AB438" s="6"/>
      <c r="AC438" s="6"/>
      <c r="AD438" s="6"/>
      <c r="AE438" s="6"/>
      <c r="AF438" s="6"/>
      <c r="AG438" s="6"/>
      <c r="AH438" s="6"/>
      <c r="AI438" s="6"/>
      <c r="AJ438" s="6"/>
      <c r="AK438" s="6"/>
      <c r="AL438" s="6"/>
      <c r="AM438" s="6"/>
      <c r="AN438" s="6"/>
      <c r="AO438" s="6"/>
      <c r="AP438" s="6"/>
    </row>
    <row r="439" spans="28:42">
      <c r="AB439" s="6"/>
      <c r="AC439" s="6"/>
      <c r="AD439" s="6"/>
      <c r="AE439" s="6"/>
      <c r="AF439" s="6"/>
      <c r="AG439" s="6"/>
      <c r="AH439" s="6"/>
      <c r="AI439" s="6"/>
      <c r="AJ439" s="6"/>
      <c r="AK439" s="6"/>
      <c r="AL439" s="6"/>
      <c r="AM439" s="6"/>
      <c r="AN439" s="6"/>
      <c r="AO439" s="6"/>
      <c r="AP439" s="6"/>
    </row>
    <row r="440" spans="28:42">
      <c r="AB440" s="6"/>
      <c r="AC440" s="6"/>
      <c r="AD440" s="6"/>
      <c r="AE440" s="6"/>
      <c r="AF440" s="6"/>
      <c r="AG440" s="6"/>
      <c r="AH440" s="6"/>
      <c r="AI440" s="6"/>
      <c r="AJ440" s="6"/>
      <c r="AK440" s="6"/>
      <c r="AL440" s="6"/>
      <c r="AM440" s="6"/>
      <c r="AN440" s="6"/>
      <c r="AO440" s="6"/>
      <c r="AP440" s="6"/>
    </row>
    <row r="441" spans="28:42">
      <c r="AB441" s="6"/>
      <c r="AC441" s="6"/>
      <c r="AD441" s="6"/>
      <c r="AE441" s="6"/>
      <c r="AF441" s="6"/>
      <c r="AG441" s="6"/>
      <c r="AH441" s="6"/>
      <c r="AI441" s="6"/>
      <c r="AJ441" s="6"/>
      <c r="AK441" s="6"/>
      <c r="AL441" s="6"/>
      <c r="AM441" s="6"/>
      <c r="AN441" s="6"/>
      <c r="AO441" s="6"/>
      <c r="AP441" s="6"/>
    </row>
    <row r="442" spans="28:42">
      <c r="AB442" s="6"/>
      <c r="AC442" s="6"/>
      <c r="AD442" s="6"/>
      <c r="AE442" s="6"/>
      <c r="AF442" s="6"/>
      <c r="AG442" s="6"/>
      <c r="AH442" s="6"/>
      <c r="AI442" s="6"/>
      <c r="AJ442" s="6"/>
      <c r="AK442" s="6"/>
      <c r="AL442" s="6"/>
      <c r="AM442" s="6"/>
      <c r="AN442" s="6"/>
      <c r="AO442" s="6"/>
      <c r="AP442" s="6"/>
    </row>
    <row r="443" spans="28:42">
      <c r="AB443" s="6"/>
      <c r="AC443" s="6"/>
      <c r="AD443" s="6"/>
      <c r="AE443" s="6"/>
      <c r="AF443" s="6"/>
      <c r="AG443" s="6"/>
      <c r="AH443" s="6"/>
      <c r="AI443" s="6"/>
      <c r="AJ443" s="6"/>
      <c r="AK443" s="6"/>
      <c r="AL443" s="6"/>
      <c r="AM443" s="6"/>
      <c r="AN443" s="6"/>
      <c r="AO443" s="6"/>
      <c r="AP443" s="6"/>
    </row>
    <row r="444" spans="28:42">
      <c r="AB444" s="6"/>
      <c r="AC444" s="6"/>
      <c r="AD444" s="6"/>
      <c r="AE444" s="6"/>
      <c r="AF444" s="6"/>
      <c r="AG444" s="6"/>
      <c r="AH444" s="6"/>
      <c r="AI444" s="6"/>
      <c r="AJ444" s="6"/>
      <c r="AK444" s="6"/>
      <c r="AL444" s="6"/>
      <c r="AM444" s="6"/>
      <c r="AN444" s="6"/>
      <c r="AO444" s="6"/>
      <c r="AP444" s="6"/>
    </row>
    <row r="445" spans="28:42">
      <c r="AB445" s="6"/>
      <c r="AC445" s="6"/>
      <c r="AD445" s="6"/>
      <c r="AE445" s="6"/>
      <c r="AF445" s="6"/>
      <c r="AG445" s="6"/>
      <c r="AH445" s="6"/>
      <c r="AI445" s="6"/>
      <c r="AJ445" s="6"/>
      <c r="AK445" s="6"/>
      <c r="AL445" s="6"/>
      <c r="AM445" s="6"/>
      <c r="AN445" s="6"/>
      <c r="AO445" s="6"/>
      <c r="AP445" s="6"/>
    </row>
    <row r="446" spans="28:42">
      <c r="AB446" s="6"/>
      <c r="AC446" s="6"/>
      <c r="AD446" s="6"/>
      <c r="AE446" s="6"/>
      <c r="AF446" s="6"/>
      <c r="AG446" s="6"/>
      <c r="AH446" s="6"/>
      <c r="AI446" s="6"/>
      <c r="AJ446" s="6"/>
      <c r="AK446" s="6"/>
      <c r="AL446" s="6"/>
      <c r="AM446" s="6"/>
      <c r="AN446" s="6"/>
      <c r="AO446" s="6"/>
      <c r="AP446" s="6"/>
    </row>
    <row r="447" spans="28:42">
      <c r="AB447" s="6"/>
      <c r="AC447" s="6"/>
      <c r="AD447" s="6"/>
      <c r="AE447" s="6"/>
      <c r="AF447" s="6"/>
      <c r="AG447" s="6"/>
      <c r="AH447" s="6"/>
      <c r="AI447" s="6"/>
      <c r="AJ447" s="6"/>
      <c r="AK447" s="6"/>
      <c r="AL447" s="6"/>
      <c r="AM447" s="6"/>
      <c r="AN447" s="6"/>
      <c r="AO447" s="6"/>
      <c r="AP447" s="6"/>
    </row>
    <row r="448" spans="28:42">
      <c r="AB448" s="6"/>
      <c r="AC448" s="6"/>
      <c r="AD448" s="6"/>
      <c r="AE448" s="6"/>
      <c r="AF448" s="6"/>
      <c r="AG448" s="6"/>
      <c r="AH448" s="6"/>
      <c r="AI448" s="6"/>
      <c r="AJ448" s="6"/>
      <c r="AK448" s="6"/>
      <c r="AL448" s="6"/>
      <c r="AM448" s="6"/>
      <c r="AN448" s="6"/>
      <c r="AO448" s="6"/>
      <c r="AP448" s="6"/>
    </row>
    <row r="449" spans="28:42">
      <c r="AB449" s="6"/>
      <c r="AC449" s="6"/>
      <c r="AD449" s="6"/>
      <c r="AE449" s="6"/>
      <c r="AF449" s="6"/>
      <c r="AG449" s="6"/>
      <c r="AH449" s="6"/>
      <c r="AI449" s="6"/>
      <c r="AJ449" s="6"/>
      <c r="AK449" s="6"/>
      <c r="AL449" s="6"/>
      <c r="AM449" s="6"/>
      <c r="AN449" s="6"/>
      <c r="AO449" s="6"/>
      <c r="AP449" s="6"/>
    </row>
    <row r="450" spans="28:42">
      <c r="AB450" s="6"/>
      <c r="AC450" s="6"/>
      <c r="AD450" s="6"/>
      <c r="AE450" s="6"/>
      <c r="AF450" s="6"/>
      <c r="AG450" s="6"/>
      <c r="AH450" s="6"/>
      <c r="AI450" s="6"/>
      <c r="AJ450" s="6"/>
      <c r="AK450" s="6"/>
      <c r="AL450" s="6"/>
      <c r="AM450" s="6"/>
      <c r="AN450" s="6"/>
      <c r="AO450" s="6"/>
      <c r="AP450" s="6"/>
    </row>
    <row r="451" spans="28:42">
      <c r="AB451" s="6"/>
      <c r="AC451" s="6"/>
      <c r="AD451" s="6"/>
      <c r="AE451" s="6"/>
      <c r="AF451" s="6"/>
      <c r="AG451" s="6"/>
      <c r="AH451" s="6"/>
      <c r="AI451" s="6"/>
      <c r="AJ451" s="6"/>
      <c r="AK451" s="6"/>
      <c r="AL451" s="6"/>
      <c r="AM451" s="6"/>
      <c r="AN451" s="6"/>
      <c r="AO451" s="6"/>
      <c r="AP451" s="6"/>
    </row>
    <row r="452" spans="28:42">
      <c r="AB452" s="6"/>
      <c r="AC452" s="6"/>
      <c r="AD452" s="6"/>
      <c r="AE452" s="6"/>
      <c r="AF452" s="6"/>
      <c r="AG452" s="6"/>
      <c r="AH452" s="6"/>
      <c r="AI452" s="6"/>
      <c r="AJ452" s="6"/>
      <c r="AK452" s="6"/>
      <c r="AL452" s="6"/>
      <c r="AM452" s="6"/>
      <c r="AN452" s="6"/>
      <c r="AO452" s="6"/>
      <c r="AP452" s="6"/>
    </row>
    <row r="453" spans="28:42">
      <c r="AB453" s="6"/>
      <c r="AC453" s="6"/>
      <c r="AD453" s="6"/>
      <c r="AE453" s="6"/>
      <c r="AF453" s="6"/>
      <c r="AG453" s="6"/>
      <c r="AH453" s="6"/>
      <c r="AI453" s="6"/>
      <c r="AJ453" s="6"/>
      <c r="AK453" s="6"/>
      <c r="AL453" s="6"/>
      <c r="AM453" s="6"/>
      <c r="AN453" s="6"/>
      <c r="AO453" s="6"/>
      <c r="AP453" s="6"/>
    </row>
    <row r="454" spans="28:42">
      <c r="AB454" s="6"/>
      <c r="AC454" s="6"/>
      <c r="AD454" s="6"/>
      <c r="AE454" s="6"/>
      <c r="AF454" s="6"/>
      <c r="AG454" s="6"/>
      <c r="AH454" s="6"/>
      <c r="AI454" s="6"/>
      <c r="AJ454" s="6"/>
      <c r="AK454" s="6"/>
      <c r="AL454" s="6"/>
      <c r="AM454" s="6"/>
      <c r="AN454" s="6"/>
      <c r="AO454" s="6"/>
      <c r="AP454" s="6"/>
    </row>
    <row r="455" spans="28:42">
      <c r="AB455" s="6"/>
      <c r="AC455" s="6"/>
      <c r="AD455" s="6"/>
      <c r="AE455" s="6"/>
      <c r="AF455" s="6"/>
      <c r="AG455" s="6"/>
      <c r="AH455" s="6"/>
      <c r="AI455" s="6"/>
      <c r="AJ455" s="6"/>
      <c r="AK455" s="6"/>
      <c r="AL455" s="6"/>
      <c r="AM455" s="6"/>
      <c r="AN455" s="6"/>
      <c r="AO455" s="6"/>
      <c r="AP455" s="6"/>
    </row>
    <row r="456" spans="28:42">
      <c r="AB456" s="6"/>
      <c r="AC456" s="6"/>
      <c r="AD456" s="6"/>
      <c r="AE456" s="6"/>
      <c r="AF456" s="6"/>
      <c r="AG456" s="6"/>
      <c r="AH456" s="6"/>
      <c r="AI456" s="6"/>
      <c r="AJ456" s="6"/>
      <c r="AK456" s="6"/>
      <c r="AL456" s="6"/>
      <c r="AM456" s="6"/>
      <c r="AN456" s="6"/>
      <c r="AO456" s="6"/>
      <c r="AP456" s="6"/>
    </row>
    <row r="457" spans="28:42">
      <c r="AB457" s="6"/>
      <c r="AC457" s="6"/>
      <c r="AD457" s="6"/>
      <c r="AE457" s="6"/>
      <c r="AF457" s="6"/>
      <c r="AG457" s="6"/>
      <c r="AH457" s="6"/>
      <c r="AI457" s="6"/>
      <c r="AJ457" s="6"/>
      <c r="AK457" s="6"/>
      <c r="AL457" s="6"/>
      <c r="AM457" s="6"/>
      <c r="AN457" s="6"/>
      <c r="AO457" s="6"/>
      <c r="AP457" s="6"/>
    </row>
    <row r="458" spans="28:42">
      <c r="AB458" s="6"/>
      <c r="AC458" s="6"/>
      <c r="AD458" s="6"/>
      <c r="AE458" s="6"/>
      <c r="AF458" s="6"/>
      <c r="AG458" s="6"/>
      <c r="AH458" s="6"/>
      <c r="AI458" s="6"/>
      <c r="AJ458" s="6"/>
      <c r="AK458" s="6"/>
      <c r="AL458" s="6"/>
      <c r="AM458" s="6"/>
      <c r="AN458" s="6"/>
      <c r="AO458" s="6"/>
      <c r="AP458" s="6"/>
    </row>
    <row r="459" spans="28:42">
      <c r="AB459" s="6"/>
      <c r="AC459" s="6"/>
      <c r="AD459" s="6"/>
      <c r="AE459" s="6"/>
      <c r="AF459" s="6"/>
      <c r="AG459" s="6"/>
      <c r="AH459" s="6"/>
      <c r="AI459" s="6"/>
      <c r="AJ459" s="6"/>
      <c r="AK459" s="6"/>
      <c r="AL459" s="6"/>
      <c r="AM459" s="6"/>
      <c r="AN459" s="6"/>
      <c r="AO459" s="6"/>
      <c r="AP459" s="6"/>
    </row>
    <row r="460" spans="28:42">
      <c r="AB460" s="6"/>
      <c r="AC460" s="6"/>
      <c r="AD460" s="6"/>
      <c r="AE460" s="6"/>
      <c r="AF460" s="6"/>
      <c r="AG460" s="6"/>
      <c r="AH460" s="6"/>
      <c r="AI460" s="6"/>
      <c r="AJ460" s="6"/>
      <c r="AK460" s="6"/>
      <c r="AL460" s="6"/>
      <c r="AM460" s="6"/>
      <c r="AN460" s="6"/>
      <c r="AO460" s="6"/>
      <c r="AP460" s="6"/>
    </row>
    <row r="461" spans="28:42">
      <c r="AB461" s="6"/>
      <c r="AC461" s="6"/>
      <c r="AD461" s="6"/>
      <c r="AE461" s="6"/>
      <c r="AF461" s="6"/>
      <c r="AG461" s="6"/>
      <c r="AH461" s="6"/>
      <c r="AI461" s="6"/>
      <c r="AJ461" s="6"/>
      <c r="AK461" s="6"/>
      <c r="AL461" s="6"/>
      <c r="AM461" s="6"/>
      <c r="AN461" s="6"/>
      <c r="AO461" s="6"/>
      <c r="AP461" s="6"/>
    </row>
    <row r="462" spans="28:42">
      <c r="AB462" s="6"/>
      <c r="AC462" s="6"/>
      <c r="AD462" s="6"/>
      <c r="AE462" s="6"/>
      <c r="AF462" s="6"/>
      <c r="AG462" s="6"/>
      <c r="AH462" s="6"/>
      <c r="AI462" s="6"/>
      <c r="AJ462" s="6"/>
      <c r="AK462" s="6"/>
      <c r="AL462" s="6"/>
      <c r="AM462" s="6"/>
      <c r="AN462" s="6"/>
      <c r="AO462" s="6"/>
      <c r="AP462" s="6"/>
    </row>
    <row r="463" spans="28:42">
      <c r="AB463" s="6"/>
      <c r="AC463" s="6"/>
      <c r="AD463" s="6"/>
      <c r="AE463" s="6"/>
      <c r="AF463" s="6"/>
      <c r="AG463" s="6"/>
      <c r="AH463" s="6"/>
      <c r="AI463" s="6"/>
      <c r="AJ463" s="6"/>
      <c r="AK463" s="6"/>
      <c r="AL463" s="6"/>
      <c r="AM463" s="6"/>
      <c r="AN463" s="6"/>
      <c r="AO463" s="6"/>
      <c r="AP463" s="6"/>
    </row>
    <row r="464" spans="28:42">
      <c r="AB464" s="6"/>
      <c r="AC464" s="6"/>
      <c r="AD464" s="6"/>
      <c r="AE464" s="6"/>
      <c r="AF464" s="6"/>
      <c r="AG464" s="6"/>
      <c r="AH464" s="6"/>
      <c r="AI464" s="6"/>
      <c r="AJ464" s="6"/>
      <c r="AK464" s="6"/>
      <c r="AL464" s="6"/>
      <c r="AM464" s="6"/>
      <c r="AN464" s="6"/>
      <c r="AO464" s="6"/>
      <c r="AP464" s="6"/>
    </row>
    <row r="465" spans="28:42">
      <c r="AB465" s="6"/>
      <c r="AC465" s="6"/>
      <c r="AD465" s="6"/>
      <c r="AE465" s="6"/>
      <c r="AF465" s="6"/>
      <c r="AG465" s="6"/>
      <c r="AH465" s="6"/>
      <c r="AI465" s="6"/>
      <c r="AJ465" s="6"/>
      <c r="AK465" s="6"/>
      <c r="AL465" s="6"/>
      <c r="AM465" s="6"/>
      <c r="AN465" s="6"/>
      <c r="AO465" s="6"/>
      <c r="AP465" s="6"/>
    </row>
    <row r="466" spans="28:42">
      <c r="AB466" s="6"/>
      <c r="AC466" s="6"/>
      <c r="AD466" s="6"/>
      <c r="AE466" s="6"/>
      <c r="AF466" s="6"/>
      <c r="AG466" s="6"/>
      <c r="AH466" s="6"/>
      <c r="AI466" s="6"/>
      <c r="AJ466" s="6"/>
      <c r="AK466" s="6"/>
      <c r="AL466" s="6"/>
      <c r="AM466" s="6"/>
      <c r="AN466" s="6"/>
      <c r="AO466" s="6"/>
      <c r="AP466" s="6"/>
    </row>
    <row r="467" spans="28:42">
      <c r="AB467" s="6"/>
      <c r="AC467" s="6"/>
      <c r="AD467" s="6"/>
      <c r="AE467" s="6"/>
      <c r="AF467" s="6"/>
      <c r="AG467" s="6"/>
      <c r="AH467" s="6"/>
      <c r="AI467" s="6"/>
      <c r="AJ467" s="6"/>
      <c r="AK467" s="6"/>
      <c r="AL467" s="6"/>
      <c r="AM467" s="6"/>
      <c r="AN467" s="6"/>
      <c r="AO467" s="6"/>
      <c r="AP467" s="6"/>
    </row>
    <row r="468" spans="28:42">
      <c r="AB468" s="6"/>
      <c r="AC468" s="6"/>
      <c r="AD468" s="6"/>
      <c r="AE468" s="6"/>
      <c r="AF468" s="6"/>
      <c r="AG468" s="6"/>
      <c r="AH468" s="6"/>
      <c r="AI468" s="6"/>
      <c r="AJ468" s="6"/>
      <c r="AK468" s="6"/>
      <c r="AL468" s="6"/>
      <c r="AM468" s="6"/>
      <c r="AN468" s="6"/>
      <c r="AO468" s="6"/>
      <c r="AP468" s="6"/>
    </row>
    <row r="469" spans="28:42">
      <c r="AB469" s="6"/>
      <c r="AC469" s="6"/>
      <c r="AD469" s="6"/>
      <c r="AE469" s="6"/>
      <c r="AF469" s="6"/>
      <c r="AG469" s="6"/>
      <c r="AH469" s="6"/>
      <c r="AI469" s="6"/>
      <c r="AJ469" s="6"/>
      <c r="AK469" s="6"/>
      <c r="AL469" s="6"/>
      <c r="AM469" s="6"/>
      <c r="AN469" s="6"/>
      <c r="AO469" s="6"/>
      <c r="AP469" s="6"/>
    </row>
    <row r="470" spans="28:42">
      <c r="AB470" s="6"/>
      <c r="AC470" s="6"/>
      <c r="AD470" s="6"/>
      <c r="AE470" s="6"/>
      <c r="AF470" s="6"/>
      <c r="AG470" s="6"/>
      <c r="AH470" s="6"/>
      <c r="AI470" s="6"/>
      <c r="AJ470" s="6"/>
      <c r="AK470" s="6"/>
      <c r="AL470" s="6"/>
      <c r="AM470" s="6"/>
      <c r="AN470" s="6"/>
      <c r="AO470" s="6"/>
      <c r="AP470" s="6"/>
    </row>
    <row r="471" spans="28:42">
      <c r="AB471" s="6"/>
      <c r="AC471" s="6"/>
      <c r="AD471" s="6"/>
      <c r="AE471" s="6"/>
      <c r="AF471" s="6"/>
      <c r="AG471" s="6"/>
      <c r="AH471" s="6"/>
      <c r="AI471" s="6"/>
      <c r="AJ471" s="6"/>
      <c r="AK471" s="6"/>
      <c r="AL471" s="6"/>
      <c r="AM471" s="6"/>
      <c r="AN471" s="6"/>
      <c r="AO471" s="6"/>
      <c r="AP471" s="6"/>
    </row>
    <row r="472" spans="28:42">
      <c r="AB472" s="6"/>
      <c r="AC472" s="6"/>
      <c r="AD472" s="6"/>
      <c r="AE472" s="6"/>
      <c r="AF472" s="6"/>
      <c r="AG472" s="6"/>
      <c r="AH472" s="6"/>
      <c r="AI472" s="6"/>
      <c r="AJ472" s="6"/>
      <c r="AK472" s="6"/>
      <c r="AL472" s="6"/>
      <c r="AM472" s="6"/>
      <c r="AN472" s="6"/>
      <c r="AO472" s="6"/>
      <c r="AP472" s="6"/>
    </row>
    <row r="548" spans="27:27">
      <c r="AA548" s="6" t="e">
        <f>CONCATENATE(A567,"",B567," ",C567," ",D567," ",E567," ",F567," ",G567," ",H567," ",#REF!)</f>
        <v>#REF!</v>
      </c>
    </row>
    <row r="549" spans="27:27">
      <c r="AA549" s="6" t="e">
        <f>CONCATENATE(A568,"",B568," ",C568," ",D568," ",E568," ",F568," ",G568," ",H568," ",#REF!)</f>
        <v>#REF!</v>
      </c>
    </row>
    <row r="550" spans="27:27">
      <c r="AA550" s="6" t="e">
        <f>CONCATENATE(A569,"",B569," ",C569," ",D569," ",E569," ",F569," ",G569," ",H569," ",#REF!)</f>
        <v>#REF!</v>
      </c>
    </row>
    <row r="594" spans="27:27">
      <c r="AA594" s="6" t="e">
        <f>CONCATENATE(A613,"",B613," ",C613," ",D613," ",E613," ",F613," ",G613," ",H613," ",#REF!)</f>
        <v>#REF!</v>
      </c>
    </row>
    <row r="595" spans="27:27">
      <c r="AA595" s="6" t="e">
        <f>CONCATENATE(A614,"",B614," ",C614," ",D614," ",E614," ",F614," ",G614," ",H614," ",#REF!)</f>
        <v>#REF!</v>
      </c>
    </row>
    <row r="596" spans="27:27">
      <c r="AA596" s="6" t="e">
        <f>CONCATENATE(A615,"",B615," ",C615," ",D615," ",E615," ",F615," ",G615," ",H615," ",#REF!)</f>
        <v>#REF!</v>
      </c>
    </row>
    <row r="617" spans="27:27">
      <c r="AA617" s="6" t="e">
        <f>CONCATENATE(A636,"",B636," ",C636," ",D636," ",E636," ",F636," ",G636," ",H636," ",#REF!)</f>
        <v>#REF!</v>
      </c>
    </row>
    <row r="618" spans="27:27">
      <c r="AA618" s="6" t="e">
        <f>CONCATENATE(A637,"",B637," ",C637," ",D637," ",E637," ",F637," ",G637," ",H637," ",#REF!)</f>
        <v>#REF!</v>
      </c>
    </row>
    <row r="619" spans="27:27">
      <c r="AA619" s="6" t="e">
        <f>CONCATENATE(A638,"",B638," ",C638," ",D638," ",E638," ",F638," ",G638," ",H638," ",#REF!)</f>
        <v>#REF!</v>
      </c>
    </row>
    <row r="640" spans="27:27">
      <c r="AA640" s="6" t="e">
        <f>CONCATENATE(A659,"",B659," ",C659," ",D659," ",E659," ",F659," ",G659," ",H659," ",#REF!)</f>
        <v>#REF!</v>
      </c>
    </row>
    <row r="641" spans="27:27">
      <c r="AA641" s="6" t="e">
        <f>CONCATENATE(A660,"",B660," ",C660," ",D660," ",E660," ",F660," ",G660," ",H660," ",#REF!)</f>
        <v>#REF!</v>
      </c>
    </row>
    <row r="659" spans="1:27">
      <c r="AA659" s="6" t="e">
        <f>CONCATENATE(A678,"",B678," ",C678," ",D678," ",E678," ",F678," ",G678," ",H678," ",#REF!)</f>
        <v>#REF!</v>
      </c>
    </row>
    <row r="660" spans="1:27">
      <c r="AA660" s="6" t="e">
        <f>CONCATENATE(A679,"",B679," ",C679," ",D679," ",E679," ",F679," ",G679," ",H679," ",#REF!)</f>
        <v>#REF!</v>
      </c>
    </row>
    <row r="661" spans="1:27">
      <c r="A661" s="2"/>
      <c r="AA661" s="6" t="e">
        <f>CONCATENATE(A680,"",B680," ",C680," ",D680," ",E680," ",F680," ",G680," ",H680," ",#REF!)</f>
        <v>#REF!</v>
      </c>
    </row>
    <row r="662" spans="1:27">
      <c r="AA662" s="6" t="e">
        <f>CONCATENATE(A681,"",B681," ",C681," ",D681," ",E681," ",F681," ",G681," ",H681," ",#REF!)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I222"/>
  <sheetViews>
    <sheetView topLeftCell="P1" zoomScale="80" zoomScaleNormal="80" workbookViewId="0">
      <selection activeCell="AA11" sqref="AA11:AN17"/>
    </sheetView>
  </sheetViews>
  <sheetFormatPr defaultColWidth="9.140625" defaultRowHeight="15"/>
  <cols>
    <col min="1" max="1" width="18.42578125" style="1" customWidth="1"/>
    <col min="2" max="9" width="9.140625" style="1"/>
    <col min="10" max="10" width="24.85546875" style="1" bestFit="1" customWidth="1"/>
    <col min="11" max="23" width="10.28515625" style="1" bestFit="1" customWidth="1"/>
    <col min="24" max="24" width="13.28515625" style="1" customWidth="1"/>
    <col min="25" max="16384" width="9.140625" style="1"/>
  </cols>
  <sheetData>
    <row r="1" spans="1:40" s="3" customFormat="1">
      <c r="A1" s="3" t="s">
        <v>86</v>
      </c>
    </row>
    <row r="3" spans="1:40">
      <c r="A3" s="2" t="s">
        <v>87</v>
      </c>
      <c r="J3" s="2" t="s">
        <v>16</v>
      </c>
    </row>
    <row r="5" spans="1:40">
      <c r="A5" s="4" t="s">
        <v>88</v>
      </c>
      <c r="B5" s="4" t="s">
        <v>89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J5" s="5" t="s">
        <v>127</v>
      </c>
    </row>
    <row r="6" spans="1:40">
      <c r="A6" s="4"/>
      <c r="B6" s="4"/>
      <c r="C6" s="4"/>
      <c r="D6" s="4"/>
      <c r="E6" s="4"/>
      <c r="F6" s="4"/>
      <c r="G6" s="4"/>
      <c r="K6" s="29" t="s">
        <v>126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</row>
    <row r="7" spans="1:40">
      <c r="A7" s="4" t="s">
        <v>90</v>
      </c>
      <c r="B7" s="4">
        <v>6.5535399999999994E-2</v>
      </c>
      <c r="C7" s="4">
        <v>3.2399999999999998E-3</v>
      </c>
      <c r="D7" s="4">
        <v>-55.12</v>
      </c>
      <c r="E7" s="4">
        <v>0</v>
      </c>
      <c r="F7" s="4">
        <v>5.9483000000000001E-2</v>
      </c>
      <c r="G7" s="4">
        <v>7.2203600000000007E-2</v>
      </c>
      <c r="J7" s="23"/>
      <c r="K7" s="30">
        <v>2</v>
      </c>
      <c r="L7" s="30">
        <v>3</v>
      </c>
      <c r="M7" s="30">
        <v>4</v>
      </c>
      <c r="N7" s="30">
        <v>5</v>
      </c>
      <c r="O7" s="30">
        <v>6</v>
      </c>
      <c r="P7" s="30">
        <v>7</v>
      </c>
      <c r="Q7" s="30">
        <v>8</v>
      </c>
      <c r="R7" s="30">
        <v>9</v>
      </c>
      <c r="S7" s="30">
        <v>10</v>
      </c>
      <c r="T7" s="30">
        <v>11</v>
      </c>
      <c r="U7" s="30">
        <v>12</v>
      </c>
      <c r="V7" s="30">
        <v>13</v>
      </c>
      <c r="W7" s="30">
        <v>14</v>
      </c>
      <c r="X7" s="30">
        <v>15</v>
      </c>
    </row>
    <row r="8" spans="1:40">
      <c r="A8" s="4" t="s">
        <v>91</v>
      </c>
      <c r="B8" s="4">
        <v>0.44001770000000001</v>
      </c>
      <c r="C8" s="4">
        <v>1.05997E-2</v>
      </c>
      <c r="D8" s="4">
        <v>-34.08</v>
      </c>
      <c r="E8" s="4">
        <v>0</v>
      </c>
      <c r="F8" s="4">
        <v>0.41972549999999997</v>
      </c>
      <c r="G8" s="4">
        <v>0.4612909</v>
      </c>
      <c r="J8" s="29" t="s">
        <v>115</v>
      </c>
      <c r="K8" s="31">
        <f t="shared" ref="K8:K13" si="0">B7</f>
        <v>6.5535399999999994E-2</v>
      </c>
      <c r="L8" s="31">
        <f t="shared" ref="L8:L13" si="1">B26</f>
        <v>6.0571199999999999E-2</v>
      </c>
      <c r="M8" s="31">
        <f t="shared" ref="M8:M13" si="2">B45</f>
        <v>6.4392500000000005E-2</v>
      </c>
      <c r="N8" s="31">
        <f t="shared" ref="N8:N13" si="3">B64</f>
        <v>6.3402600000000003E-2</v>
      </c>
      <c r="O8" s="31">
        <f t="shared" ref="O8:O13" si="4">B83</f>
        <v>6.7765599999999995E-2</v>
      </c>
      <c r="P8" s="31">
        <f t="shared" ref="P8:P13" si="5">B102</f>
        <v>5.8109300000000003E-2</v>
      </c>
      <c r="Q8" s="32">
        <f t="shared" ref="Q8:Q13" si="6">B120</f>
        <v>5.6393699999999998E-2</v>
      </c>
      <c r="R8" s="32">
        <f t="shared" ref="R8:R13" si="7">B138</f>
        <v>4.8405400000000001E-2</v>
      </c>
      <c r="S8" s="32">
        <f t="shared" ref="S8:S13" si="8">B156</f>
        <v>5.8746199999999998E-2</v>
      </c>
      <c r="T8" s="32">
        <f>B174</f>
        <v>6.3494099999999998E-2</v>
      </c>
      <c r="U8" s="32">
        <f>B190</f>
        <v>7.5294899999999998E-2</v>
      </c>
      <c r="V8" s="32">
        <f>B205</f>
        <v>0.1075662</v>
      </c>
      <c r="W8" s="32">
        <f>B218</f>
        <v>0.12732070000000001</v>
      </c>
      <c r="X8" s="24">
        <f>W8/2</f>
        <v>6.3660350000000004E-2</v>
      </c>
    </row>
    <row r="9" spans="1:40">
      <c r="A9" s="4" t="s">
        <v>92</v>
      </c>
      <c r="B9" s="4">
        <v>0.40822239999999999</v>
      </c>
      <c r="C9" s="4">
        <v>1.2653299999999999E-2</v>
      </c>
      <c r="D9" s="4">
        <v>-28.9</v>
      </c>
      <c r="E9" s="4">
        <v>0</v>
      </c>
      <c r="F9" s="4">
        <v>0.38416060000000002</v>
      </c>
      <c r="G9" s="4">
        <v>0.43379129999999999</v>
      </c>
      <c r="J9" s="29" t="s">
        <v>116</v>
      </c>
      <c r="K9" s="33">
        <f t="shared" si="0"/>
        <v>0.44001770000000001</v>
      </c>
      <c r="L9" s="33">
        <f t="shared" si="1"/>
        <v>0.40635739999999998</v>
      </c>
      <c r="M9" s="33">
        <f t="shared" si="2"/>
        <v>0.40107589999999999</v>
      </c>
      <c r="N9" s="33">
        <f t="shared" si="3"/>
        <v>0.39903189999999999</v>
      </c>
      <c r="O9" s="33">
        <f t="shared" si="4"/>
        <v>0.41203640000000002</v>
      </c>
      <c r="P9" s="33">
        <f t="shared" si="5"/>
        <v>0.424981</v>
      </c>
      <c r="Q9" s="32">
        <f t="shared" si="6"/>
        <v>0.388907</v>
      </c>
      <c r="R9" s="32">
        <f t="shared" si="7"/>
        <v>0.37932329999999997</v>
      </c>
      <c r="S9" s="32">
        <f t="shared" si="8"/>
        <v>0.3864842</v>
      </c>
      <c r="T9" s="32">
        <f>B175</f>
        <v>0.33277459999999998</v>
      </c>
      <c r="U9" s="32">
        <f>B191</f>
        <v>0.34696270000000001</v>
      </c>
      <c r="V9" s="32">
        <f>B206</f>
        <v>0.34217989999999998</v>
      </c>
      <c r="W9" s="32">
        <f>B219</f>
        <v>0.23073440000000001</v>
      </c>
      <c r="X9" s="24">
        <f t="shared" ref="X9:X13" si="9">W9/2</f>
        <v>0.1153672</v>
      </c>
      <c r="Z9" s="5" t="s">
        <v>128</v>
      </c>
    </row>
    <row r="10" spans="1:40">
      <c r="A10" s="4" t="s">
        <v>93</v>
      </c>
      <c r="B10" s="4">
        <v>0.2076113</v>
      </c>
      <c r="C10" s="4">
        <v>1.2971E-2</v>
      </c>
      <c r="D10" s="4">
        <v>-25.16</v>
      </c>
      <c r="E10" s="4">
        <v>0</v>
      </c>
      <c r="F10" s="4">
        <v>0.1836835</v>
      </c>
      <c r="G10" s="4">
        <v>0.23465610000000001</v>
      </c>
      <c r="J10" s="29" t="s">
        <v>117</v>
      </c>
      <c r="K10" s="33">
        <f t="shared" si="0"/>
        <v>0.40822239999999999</v>
      </c>
      <c r="L10" s="33">
        <f t="shared" si="1"/>
        <v>0.44928489999999999</v>
      </c>
      <c r="M10" s="33">
        <f t="shared" si="2"/>
        <v>0.48334870000000002</v>
      </c>
      <c r="N10" s="33">
        <f t="shared" si="3"/>
        <v>0.44033689999999998</v>
      </c>
      <c r="O10" s="33">
        <f t="shared" si="4"/>
        <v>0.44849109999999998</v>
      </c>
      <c r="P10" s="33">
        <f t="shared" si="5"/>
        <v>0.44343470000000001</v>
      </c>
      <c r="Q10" s="32">
        <f t="shared" si="6"/>
        <v>0.37436550000000002</v>
      </c>
      <c r="R10" s="32">
        <f t="shared" si="7"/>
        <v>0.32285330000000001</v>
      </c>
      <c r="S10" s="32">
        <f t="shared" si="8"/>
        <v>0.28895029999999999</v>
      </c>
      <c r="T10" s="32">
        <f>B176</f>
        <v>0.24729490000000001</v>
      </c>
      <c r="U10" s="32">
        <f>B192</f>
        <v>0.23541909999999999</v>
      </c>
      <c r="V10" s="32">
        <f>B207</f>
        <v>0.27537650000000002</v>
      </c>
      <c r="W10" s="32">
        <f>V10/2</f>
        <v>0.13768825000000001</v>
      </c>
      <c r="X10" s="24">
        <f t="shared" si="9"/>
        <v>6.8844125000000006E-2</v>
      </c>
      <c r="AA10" s="30">
        <v>2</v>
      </c>
      <c r="AB10" s="30">
        <v>3</v>
      </c>
      <c r="AC10" s="30">
        <v>4</v>
      </c>
      <c r="AD10" s="30">
        <v>5</v>
      </c>
      <c r="AE10" s="30">
        <v>6</v>
      </c>
      <c r="AF10" s="30">
        <v>7</v>
      </c>
      <c r="AG10" s="30">
        <v>8</v>
      </c>
      <c r="AH10" s="30">
        <v>9</v>
      </c>
      <c r="AI10" s="30">
        <v>10</v>
      </c>
      <c r="AJ10" s="30">
        <v>11</v>
      </c>
      <c r="AK10" s="30">
        <v>12</v>
      </c>
      <c r="AL10" s="30">
        <v>13</v>
      </c>
      <c r="AM10" s="30">
        <v>14</v>
      </c>
      <c r="AN10" s="30">
        <v>15</v>
      </c>
    </row>
    <row r="11" spans="1:40">
      <c r="A11" s="4" t="s">
        <v>94</v>
      </c>
      <c r="B11" s="4">
        <v>0.16494790000000001</v>
      </c>
      <c r="C11" s="4">
        <v>1.6711899999999998E-2</v>
      </c>
      <c r="D11" s="4">
        <v>-17.79</v>
      </c>
      <c r="E11" s="4">
        <v>0</v>
      </c>
      <c r="F11" s="4">
        <v>0.13524040000000001</v>
      </c>
      <c r="G11" s="4">
        <v>0.201181</v>
      </c>
      <c r="J11" s="29" t="s">
        <v>118</v>
      </c>
      <c r="K11" s="33">
        <f t="shared" si="0"/>
        <v>0.2076113</v>
      </c>
      <c r="L11" s="33">
        <f t="shared" si="1"/>
        <v>0.2600903</v>
      </c>
      <c r="M11" s="33">
        <f t="shared" si="2"/>
        <v>0.24470349999999999</v>
      </c>
      <c r="N11" s="33">
        <f t="shared" si="3"/>
        <v>0.26856760000000002</v>
      </c>
      <c r="O11" s="33">
        <f t="shared" si="4"/>
        <v>0.19262650000000001</v>
      </c>
      <c r="P11" s="33">
        <f t="shared" si="5"/>
        <v>0.2427434</v>
      </c>
      <c r="Q11" s="32">
        <f t="shared" si="6"/>
        <v>0.1415497</v>
      </c>
      <c r="R11" s="32">
        <f t="shared" si="7"/>
        <v>7.8428300000000006E-2</v>
      </c>
      <c r="S11" s="32">
        <f t="shared" si="8"/>
        <v>4.8102600000000002E-2</v>
      </c>
      <c r="T11" s="32">
        <f>B177</f>
        <v>4.7815900000000001E-2</v>
      </c>
      <c r="U11" s="32">
        <f>B193</f>
        <v>6.8750099999999995E-2</v>
      </c>
      <c r="V11" s="32">
        <f>B208</f>
        <v>0.13358</v>
      </c>
      <c r="W11" s="32">
        <f>V11/2</f>
        <v>6.6790000000000002E-2</v>
      </c>
      <c r="X11" s="24">
        <f t="shared" si="9"/>
        <v>3.3395000000000001E-2</v>
      </c>
    </row>
    <row r="12" spans="1:40">
      <c r="A12" s="4" t="s">
        <v>95</v>
      </c>
      <c r="B12" s="4">
        <v>8.8401900000000005E-2</v>
      </c>
      <c r="C12" s="4">
        <v>1.26517E-2</v>
      </c>
      <c r="D12" s="4">
        <v>-16.95</v>
      </c>
      <c r="E12" s="4">
        <v>0</v>
      </c>
      <c r="F12" s="4">
        <v>6.67793E-2</v>
      </c>
      <c r="G12" s="4">
        <v>0.1170258</v>
      </c>
      <c r="J12" s="29" t="s">
        <v>119</v>
      </c>
      <c r="K12" s="33">
        <f t="shared" si="0"/>
        <v>0.16494790000000001</v>
      </c>
      <c r="L12" s="33">
        <f t="shared" si="1"/>
        <v>0.1633279</v>
      </c>
      <c r="M12" s="33">
        <f t="shared" si="2"/>
        <v>0.14041120000000001</v>
      </c>
      <c r="N12" s="33">
        <f t="shared" si="3"/>
        <v>0.1011379</v>
      </c>
      <c r="O12" s="33">
        <f t="shared" si="4"/>
        <v>0.1187486</v>
      </c>
      <c r="P12" s="33">
        <f t="shared" si="5"/>
        <v>0.12012150000000001</v>
      </c>
      <c r="Q12" s="32">
        <f t="shared" si="6"/>
        <v>3.5044499999999999E-2</v>
      </c>
      <c r="R12" s="32">
        <f t="shared" si="7"/>
        <v>1.7544899999999999E-2</v>
      </c>
      <c r="S12" s="32">
        <f t="shared" si="8"/>
        <v>6.8499999999999998E-8</v>
      </c>
      <c r="T12" s="24">
        <f>S12</f>
        <v>6.8499999999999998E-8</v>
      </c>
      <c r="U12" s="24">
        <f t="shared" ref="U12:W12" si="10">T12</f>
        <v>6.8499999999999998E-8</v>
      </c>
      <c r="V12" s="24">
        <f t="shared" si="10"/>
        <v>6.8499999999999998E-8</v>
      </c>
      <c r="W12" s="24">
        <f t="shared" si="10"/>
        <v>6.8499999999999998E-8</v>
      </c>
      <c r="X12" s="24">
        <f t="shared" si="9"/>
        <v>3.4249999999999999E-8</v>
      </c>
      <c r="AA12" s="1">
        <f>B15</f>
        <v>0.96905059999999998</v>
      </c>
      <c r="AB12" s="1">
        <f>B34</f>
        <v>0.9818595</v>
      </c>
      <c r="AC12" s="1">
        <f>B53</f>
        <v>1.057372</v>
      </c>
      <c r="AD12" s="1">
        <f>B72</f>
        <v>0.96141290000000001</v>
      </c>
      <c r="AE12" s="1">
        <f>B91</f>
        <v>1.04769</v>
      </c>
      <c r="AF12" s="1">
        <f>B109</f>
        <v>0.9879521</v>
      </c>
      <c r="AG12" s="1">
        <f>B127</f>
        <v>1.0698179999999999</v>
      </c>
      <c r="AH12" s="1">
        <f>B145</f>
        <v>0.94524790000000003</v>
      </c>
      <c r="AI12" s="1">
        <f>B163</f>
        <v>1.0075130000000001</v>
      </c>
      <c r="AJ12" s="1">
        <f>B181</f>
        <v>1.200105</v>
      </c>
      <c r="AK12" s="1">
        <f>AJ12</f>
        <v>1.200105</v>
      </c>
      <c r="AL12" s="1">
        <f t="shared" ref="AL12:AN12" si="11">AK12</f>
        <v>1.200105</v>
      </c>
      <c r="AM12" s="1">
        <f t="shared" si="11"/>
        <v>1.200105</v>
      </c>
      <c r="AN12" s="1">
        <f t="shared" si="11"/>
        <v>1.200105</v>
      </c>
    </row>
    <row r="13" spans="1:40">
      <c r="A13" s="4" t="s">
        <v>96</v>
      </c>
      <c r="B13" s="4">
        <v>0.94188130000000003</v>
      </c>
      <c r="C13" s="4">
        <v>0.12848490000000001</v>
      </c>
      <c r="D13" s="4">
        <v>-0.44</v>
      </c>
      <c r="E13" s="4">
        <v>0.66100000000000003</v>
      </c>
      <c r="F13" s="4">
        <v>0.7209101</v>
      </c>
      <c r="G13" s="4">
        <v>1.2305839999999999</v>
      </c>
      <c r="J13" s="30" t="s">
        <v>120</v>
      </c>
      <c r="K13" s="34">
        <f t="shared" si="0"/>
        <v>8.8401900000000005E-2</v>
      </c>
      <c r="L13" s="34">
        <f t="shared" si="1"/>
        <v>0.13091449999999999</v>
      </c>
      <c r="M13" s="34">
        <f t="shared" si="2"/>
        <v>7.2323600000000002E-2</v>
      </c>
      <c r="N13" s="34">
        <f t="shared" si="3"/>
        <v>2.8237100000000001E-2</v>
      </c>
      <c r="O13" s="34">
        <f t="shared" si="4"/>
        <v>0.1201318</v>
      </c>
      <c r="P13" s="34">
        <f t="shared" si="5"/>
        <v>1.79033E-2</v>
      </c>
      <c r="Q13" s="34">
        <f t="shared" si="6"/>
        <v>6.1999999999999999E-8</v>
      </c>
      <c r="R13" s="34">
        <f t="shared" si="7"/>
        <v>3.8608999999999997E-2</v>
      </c>
      <c r="S13" s="34">
        <f t="shared" si="8"/>
        <v>7.7900000000000003E-8</v>
      </c>
      <c r="T13" s="25">
        <f>S13</f>
        <v>7.7900000000000003E-8</v>
      </c>
      <c r="U13" s="25">
        <f t="shared" ref="U13:W13" si="12">T13</f>
        <v>7.7900000000000003E-8</v>
      </c>
      <c r="V13" s="25">
        <f t="shared" si="12"/>
        <v>7.7900000000000003E-8</v>
      </c>
      <c r="W13" s="25">
        <f t="shared" si="12"/>
        <v>7.7900000000000003E-8</v>
      </c>
      <c r="X13" s="25">
        <f t="shared" si="9"/>
        <v>3.8950000000000001E-8</v>
      </c>
      <c r="AA13" s="1">
        <f>MAX(1,AA12)</f>
        <v>1</v>
      </c>
      <c r="AB13" s="1">
        <f t="shared" ref="AB13:AN13" si="13">MAX(1,AB12)</f>
        <v>1</v>
      </c>
      <c r="AC13" s="1">
        <f t="shared" si="13"/>
        <v>1.057372</v>
      </c>
      <c r="AD13" s="1">
        <f t="shared" si="13"/>
        <v>1</v>
      </c>
      <c r="AE13" s="1">
        <f t="shared" si="13"/>
        <v>1.04769</v>
      </c>
      <c r="AF13" s="1">
        <f t="shared" si="13"/>
        <v>1</v>
      </c>
      <c r="AG13" s="1">
        <f t="shared" si="13"/>
        <v>1.0698179999999999</v>
      </c>
      <c r="AH13" s="1">
        <f t="shared" si="13"/>
        <v>1</v>
      </c>
      <c r="AI13" s="1">
        <f t="shared" si="13"/>
        <v>1.0075130000000001</v>
      </c>
      <c r="AJ13" s="1">
        <f t="shared" si="13"/>
        <v>1.200105</v>
      </c>
      <c r="AK13" s="1">
        <f t="shared" si="13"/>
        <v>1.200105</v>
      </c>
      <c r="AL13" s="1">
        <f t="shared" si="13"/>
        <v>1.200105</v>
      </c>
      <c r="AM13" s="1">
        <f t="shared" si="13"/>
        <v>1.200105</v>
      </c>
      <c r="AN13" s="1">
        <f t="shared" si="13"/>
        <v>1.200105</v>
      </c>
    </row>
    <row r="14" spans="1:40">
      <c r="A14" s="4" t="s">
        <v>97</v>
      </c>
      <c r="B14" s="4">
        <v>0.99208879999999999</v>
      </c>
      <c r="C14" s="4">
        <v>3.8935200000000003E-2</v>
      </c>
      <c r="D14" s="4">
        <v>-0.2</v>
      </c>
      <c r="E14" s="4">
        <v>0.84</v>
      </c>
      <c r="F14" s="4">
        <v>0.91863819999999996</v>
      </c>
      <c r="G14" s="4">
        <v>1.071412</v>
      </c>
      <c r="J14" s="29" t="s">
        <v>121</v>
      </c>
      <c r="K14" s="31">
        <f>B16</f>
        <v>0.71935689999999997</v>
      </c>
      <c r="L14" s="31">
        <f>B35</f>
        <v>0.6622941</v>
      </c>
      <c r="M14" s="31">
        <f>B54</f>
        <v>0.71241449999999995</v>
      </c>
      <c r="N14" s="31">
        <f>B73</f>
        <v>0.79308920000000005</v>
      </c>
      <c r="O14" s="31">
        <f>B92</f>
        <v>0.74064529999999995</v>
      </c>
      <c r="P14" s="31">
        <f>B110</f>
        <v>0.72579340000000003</v>
      </c>
      <c r="Q14" s="31">
        <f>B128</f>
        <v>0.85038159999999996</v>
      </c>
      <c r="R14" s="31">
        <f>B146</f>
        <v>0.88276290000000002</v>
      </c>
      <c r="S14" s="31">
        <f>B164</f>
        <v>0.96994769999999997</v>
      </c>
      <c r="T14" s="31">
        <f>B182</f>
        <v>0.79755640000000005</v>
      </c>
      <c r="U14" s="31">
        <f>B197</f>
        <v>0.97087230000000002</v>
      </c>
      <c r="V14" s="31">
        <f>B210</f>
        <v>1.0284199999999999</v>
      </c>
      <c r="W14" s="26">
        <v>1</v>
      </c>
      <c r="X14" s="26">
        <v>1</v>
      </c>
      <c r="AA14" s="1">
        <v>1</v>
      </c>
      <c r="AB14" s="1">
        <v>1</v>
      </c>
      <c r="AC14" s="1">
        <v>1</v>
      </c>
      <c r="AD14" s="1">
        <f>AC14</f>
        <v>1</v>
      </c>
      <c r="AE14" s="1">
        <f t="shared" ref="AE14:AN14" si="14">AD14</f>
        <v>1</v>
      </c>
      <c r="AF14" s="1">
        <f t="shared" si="14"/>
        <v>1</v>
      </c>
      <c r="AG14" s="1">
        <f t="shared" si="14"/>
        <v>1</v>
      </c>
      <c r="AH14" s="1">
        <f t="shared" si="14"/>
        <v>1</v>
      </c>
      <c r="AI14" s="1">
        <f t="shared" si="14"/>
        <v>1</v>
      </c>
      <c r="AJ14" s="1">
        <f t="shared" si="14"/>
        <v>1</v>
      </c>
      <c r="AK14" s="1">
        <f t="shared" si="14"/>
        <v>1</v>
      </c>
      <c r="AL14" s="1">
        <f t="shared" si="14"/>
        <v>1</v>
      </c>
      <c r="AM14" s="1">
        <f t="shared" si="14"/>
        <v>1</v>
      </c>
      <c r="AN14" s="1">
        <f t="shared" si="14"/>
        <v>1</v>
      </c>
    </row>
    <row r="15" spans="1:40">
      <c r="A15" s="4" t="s">
        <v>98</v>
      </c>
      <c r="B15" s="4">
        <v>0.96905059999999998</v>
      </c>
      <c r="C15" s="4">
        <v>2.75503E-2</v>
      </c>
      <c r="D15" s="4">
        <v>-1.1100000000000001</v>
      </c>
      <c r="E15" s="4">
        <v>0.26900000000000002</v>
      </c>
      <c r="F15" s="4">
        <v>0.91652990000000001</v>
      </c>
      <c r="G15" s="4">
        <v>1.024581</v>
      </c>
      <c r="J15" s="29" t="s">
        <v>122</v>
      </c>
      <c r="K15" s="33">
        <f>B17</f>
        <v>0.17934620000000001</v>
      </c>
      <c r="L15" s="33">
        <f>B36</f>
        <v>0.2382736</v>
      </c>
      <c r="M15" s="33">
        <f>B55</f>
        <v>0.38954899999999998</v>
      </c>
      <c r="N15" s="33">
        <f>B74</f>
        <v>0.41788459999999999</v>
      </c>
      <c r="O15" s="33">
        <f>B93</f>
        <v>0.44538090000000002</v>
      </c>
      <c r="P15" s="33">
        <f>B111</f>
        <v>0.3926075</v>
      </c>
      <c r="Q15" s="33">
        <f>B129</f>
        <v>0.56343209999999999</v>
      </c>
      <c r="R15" s="33">
        <f>B147</f>
        <v>0.50117009999999995</v>
      </c>
      <c r="S15" s="33">
        <f>B165</f>
        <v>0.45452930000000002</v>
      </c>
      <c r="T15" s="33">
        <f>B183</f>
        <v>0.46456950000000002</v>
      </c>
      <c r="U15" s="33">
        <f>B198</f>
        <v>0.44319239999999999</v>
      </c>
      <c r="V15" s="33">
        <f>B211</f>
        <v>0.4621054</v>
      </c>
      <c r="W15" s="27">
        <v>1</v>
      </c>
      <c r="X15" s="27">
        <v>1</v>
      </c>
      <c r="AA15" s="1">
        <f>AA14/AA13</f>
        <v>1</v>
      </c>
      <c r="AB15" s="1">
        <f t="shared" ref="AB15:AN15" si="15">AB14/AB13</f>
        <v>1</v>
      </c>
      <c r="AC15" s="1">
        <f t="shared" si="15"/>
        <v>0.9457409502048475</v>
      </c>
      <c r="AD15" s="1">
        <f t="shared" si="15"/>
        <v>1</v>
      </c>
      <c r="AE15" s="1">
        <f t="shared" si="15"/>
        <v>0.95448081016331165</v>
      </c>
      <c r="AF15" s="1">
        <f t="shared" si="15"/>
        <v>1</v>
      </c>
      <c r="AG15" s="1">
        <f t="shared" si="15"/>
        <v>0.934738432144533</v>
      </c>
      <c r="AH15" s="1">
        <f t="shared" si="15"/>
        <v>1</v>
      </c>
      <c r="AI15" s="1">
        <f t="shared" si="15"/>
        <v>0.99254302425874397</v>
      </c>
      <c r="AJ15" s="1">
        <f t="shared" si="15"/>
        <v>0.83326042304631676</v>
      </c>
      <c r="AK15" s="1">
        <f t="shared" si="15"/>
        <v>0.83326042304631676</v>
      </c>
      <c r="AL15" s="1">
        <f t="shared" si="15"/>
        <v>0.83326042304631676</v>
      </c>
      <c r="AM15" s="1">
        <f t="shared" si="15"/>
        <v>0.83326042304631676</v>
      </c>
      <c r="AN15" s="1">
        <f t="shared" si="15"/>
        <v>0.83326042304631676</v>
      </c>
    </row>
    <row r="16" spans="1:40">
      <c r="A16" s="4" t="s">
        <v>99</v>
      </c>
      <c r="B16" s="4">
        <v>0.71935689999999997</v>
      </c>
      <c r="C16" s="4">
        <v>6.1910899999999998E-2</v>
      </c>
      <c r="D16" s="4">
        <v>-3.83</v>
      </c>
      <c r="E16" s="4">
        <v>0</v>
      </c>
      <c r="F16" s="4">
        <v>0.60769600000000001</v>
      </c>
      <c r="G16" s="4">
        <v>0.85153480000000004</v>
      </c>
      <c r="J16" s="30" t="s">
        <v>123</v>
      </c>
      <c r="K16" s="34">
        <f>B18</f>
        <v>7.64296E-2</v>
      </c>
      <c r="L16" s="34">
        <f>B37</f>
        <v>5.3526299999999999E-2</v>
      </c>
      <c r="M16" s="34">
        <f>B56</f>
        <v>1.6500000000000001E-7</v>
      </c>
      <c r="N16" s="34">
        <f>B75</f>
        <v>0.300904</v>
      </c>
      <c r="O16" s="34">
        <f>B94</f>
        <v>0.18646219999999999</v>
      </c>
      <c r="P16" s="34">
        <f>B112</f>
        <v>0.18125830000000001</v>
      </c>
      <c r="Q16" s="34">
        <f>B130</f>
        <v>0.3653014</v>
      </c>
      <c r="R16" s="34">
        <f>B148</f>
        <v>0.31502570000000002</v>
      </c>
      <c r="S16" s="34">
        <f>B166</f>
        <v>0.33242470000000002</v>
      </c>
      <c r="T16" s="34">
        <f>B184</f>
        <v>0.16412309999999999</v>
      </c>
      <c r="U16" s="34">
        <f>B199</f>
        <v>0.64164140000000003</v>
      </c>
      <c r="V16" s="34">
        <f>B212</f>
        <v>0.10234500000000001</v>
      </c>
      <c r="W16" s="28">
        <v>1</v>
      </c>
      <c r="X16" s="28">
        <v>1</v>
      </c>
    </row>
    <row r="17" spans="1:113">
      <c r="A17" s="4" t="s">
        <v>100</v>
      </c>
      <c r="B17" s="4">
        <v>0.17934620000000001</v>
      </c>
      <c r="C17" s="4">
        <v>5.2417600000000002E-2</v>
      </c>
      <c r="D17" s="4">
        <v>-5.88</v>
      </c>
      <c r="E17" s="4">
        <v>0</v>
      </c>
      <c r="F17" s="4">
        <v>0.1011373</v>
      </c>
      <c r="G17" s="4">
        <v>0.31803360000000003</v>
      </c>
      <c r="J17" s="29" t="s">
        <v>124</v>
      </c>
      <c r="K17" s="35">
        <f>B19</f>
        <v>1.014219</v>
      </c>
      <c r="L17" s="35">
        <f>B38</f>
        <v>1.0176190000000001</v>
      </c>
      <c r="M17" s="35">
        <f>B57</f>
        <v>0.89401649999999999</v>
      </c>
      <c r="N17" s="35">
        <f>B76</f>
        <v>0.97612699999999997</v>
      </c>
      <c r="O17" s="35">
        <f>B95</f>
        <v>0.99852879999999999</v>
      </c>
      <c r="P17" s="35">
        <f>B113</f>
        <v>1.0364340000000001</v>
      </c>
      <c r="Q17" s="35">
        <f>B131</f>
        <v>0.97904179999999996</v>
      </c>
      <c r="R17" s="35">
        <f>B149</f>
        <v>0.80161320000000003</v>
      </c>
      <c r="S17" s="35">
        <f>B167</f>
        <v>1.009633</v>
      </c>
      <c r="T17" s="27">
        <v>1</v>
      </c>
      <c r="U17" s="27">
        <f>T17</f>
        <v>1</v>
      </c>
      <c r="V17" s="27">
        <f t="shared" ref="V17:X17" si="16">U17</f>
        <v>1</v>
      </c>
      <c r="W17" s="27">
        <f t="shared" si="16"/>
        <v>1</v>
      </c>
      <c r="X17" s="27">
        <f t="shared" si="16"/>
        <v>1</v>
      </c>
      <c r="Z17" s="1" t="s">
        <v>133</v>
      </c>
      <c r="AA17" s="1">
        <v>1</v>
      </c>
      <c r="AB17" s="1">
        <v>1</v>
      </c>
      <c r="AC17" s="1">
        <f>AC15^(1/10)</f>
        <v>0.99443687337702602</v>
      </c>
      <c r="AD17" s="1">
        <f t="shared" ref="AD17:AN17" si="17">AD15^(1/10)</f>
        <v>1</v>
      </c>
      <c r="AE17" s="1">
        <f t="shared" si="17"/>
        <v>0.99535206119358899</v>
      </c>
      <c r="AF17" s="1">
        <f t="shared" si="17"/>
        <v>1</v>
      </c>
      <c r="AG17" s="1">
        <f t="shared" si="17"/>
        <v>0.99327386831530429</v>
      </c>
      <c r="AH17" s="1">
        <f t="shared" si="17"/>
        <v>1</v>
      </c>
      <c r="AI17" s="1">
        <f t="shared" si="17"/>
        <v>0.99925178825198369</v>
      </c>
      <c r="AJ17" s="1">
        <f t="shared" si="17"/>
        <v>0.98192445306123333</v>
      </c>
      <c r="AK17" s="1">
        <f t="shared" si="17"/>
        <v>0.98192445306123333</v>
      </c>
      <c r="AL17" s="1">
        <f t="shared" si="17"/>
        <v>0.98192445306123333</v>
      </c>
      <c r="AM17" s="1">
        <f t="shared" si="17"/>
        <v>0.98192445306123333</v>
      </c>
      <c r="AN17" s="1">
        <f t="shared" si="17"/>
        <v>0.98192445306123333</v>
      </c>
    </row>
    <row r="18" spans="1:113">
      <c r="A18" s="4" t="s">
        <v>101</v>
      </c>
      <c r="B18" s="4">
        <v>7.64296E-2</v>
      </c>
      <c r="C18" s="4">
        <v>7.6711299999999996E-2</v>
      </c>
      <c r="D18" s="4">
        <v>-2.56</v>
      </c>
      <c r="E18" s="4">
        <v>0.01</v>
      </c>
      <c r="F18" s="4">
        <v>1.0688599999999999E-2</v>
      </c>
      <c r="G18" s="4">
        <v>0.54651309999999997</v>
      </c>
      <c r="J18" s="30" t="s">
        <v>125</v>
      </c>
      <c r="K18" s="36">
        <f>B20</f>
        <v>0.8387135</v>
      </c>
      <c r="L18" s="36">
        <f>B39</f>
        <v>0.77243629999999996</v>
      </c>
      <c r="M18" s="36">
        <f>B58</f>
        <v>0.72301499999999996</v>
      </c>
      <c r="N18" s="36">
        <f>B77</f>
        <v>0.76417020000000002</v>
      </c>
      <c r="O18" s="36">
        <f>B96</f>
        <v>0.70012439999999998</v>
      </c>
      <c r="P18" s="36">
        <f>B114</f>
        <v>0.64958939999999998</v>
      </c>
      <c r="Q18" s="36">
        <f>B132</f>
        <v>0.68834490000000004</v>
      </c>
      <c r="R18" s="36">
        <f>B150</f>
        <v>0.91196730000000004</v>
      </c>
      <c r="S18" s="36">
        <f>B168</f>
        <v>0.81424419999999997</v>
      </c>
      <c r="T18" s="28">
        <v>1</v>
      </c>
      <c r="U18" s="28">
        <f>T18</f>
        <v>1</v>
      </c>
      <c r="V18" s="28">
        <f t="shared" ref="V18:X18" si="18">U18</f>
        <v>1</v>
      </c>
      <c r="W18" s="28">
        <f t="shared" si="18"/>
        <v>1</v>
      </c>
      <c r="X18" s="28">
        <f t="shared" si="18"/>
        <v>1</v>
      </c>
      <c r="Z18" s="1" t="s">
        <v>134</v>
      </c>
      <c r="AA18" s="1">
        <v>1</v>
      </c>
      <c r="AB18" s="1">
        <v>1</v>
      </c>
      <c r="AC18" s="1">
        <v>0.995</v>
      </c>
      <c r="AD18" s="1">
        <v>0.995</v>
      </c>
      <c r="AE18" s="1">
        <v>0.995</v>
      </c>
      <c r="AF18" s="1">
        <v>0.995</v>
      </c>
      <c r="AG18" s="1">
        <v>0.995</v>
      </c>
      <c r="AH18" s="1">
        <v>0.995</v>
      </c>
      <c r="AI18" s="1">
        <v>0.995</v>
      </c>
      <c r="AJ18" s="1">
        <v>0.98199999999999998</v>
      </c>
      <c r="AK18" s="1">
        <v>0.98199999999999998</v>
      </c>
      <c r="AL18" s="1">
        <v>0.98199999999999998</v>
      </c>
      <c r="AM18" s="1">
        <v>0.98199999999999998</v>
      </c>
      <c r="AN18" s="1">
        <v>0.98199999999999998</v>
      </c>
    </row>
    <row r="19" spans="1:113">
      <c r="A19" s="4" t="s">
        <v>23</v>
      </c>
      <c r="B19" s="4">
        <v>1.014219</v>
      </c>
      <c r="C19" s="4">
        <v>3.7442299999999998E-2</v>
      </c>
      <c r="D19" s="4">
        <v>0.38</v>
      </c>
      <c r="E19" s="4">
        <v>0.70199999999999996</v>
      </c>
      <c r="F19" s="4">
        <v>0.94342550000000003</v>
      </c>
      <c r="G19" s="4">
        <v>1.090325</v>
      </c>
    </row>
    <row r="20" spans="1:113">
      <c r="A20" s="4" t="s">
        <v>24</v>
      </c>
      <c r="B20" s="4">
        <v>0.8387135</v>
      </c>
      <c r="C20" s="4">
        <v>2.4241700000000001E-2</v>
      </c>
      <c r="D20" s="4">
        <v>-6.09</v>
      </c>
      <c r="E20" s="4">
        <v>0</v>
      </c>
      <c r="F20" s="4">
        <v>0.79252140000000004</v>
      </c>
      <c r="G20" s="4">
        <v>0.88759790000000005</v>
      </c>
      <c r="L20" s="38" t="s">
        <v>129</v>
      </c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</row>
    <row r="21" spans="1:113">
      <c r="L21" s="38" t="s">
        <v>130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</row>
    <row r="22" spans="1:113">
      <c r="A22" s="2" t="s">
        <v>102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</row>
    <row r="23" spans="1:113">
      <c r="J23" s="40" t="s">
        <v>135</v>
      </c>
      <c r="L23" s="35"/>
      <c r="M23" s="35" t="s">
        <v>131</v>
      </c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</row>
    <row r="24" spans="1:113">
      <c r="A24" s="4" t="s">
        <v>88</v>
      </c>
      <c r="B24" s="4" t="s">
        <v>89</v>
      </c>
      <c r="C24" s="4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J24" s="40" t="s">
        <v>136</v>
      </c>
      <c r="L24" s="35"/>
      <c r="M24" s="35">
        <v>2013</v>
      </c>
      <c r="N24" s="35">
        <v>2014</v>
      </c>
      <c r="O24" s="35">
        <v>2015</v>
      </c>
      <c r="P24" s="35">
        <v>2016</v>
      </c>
      <c r="Q24" s="35">
        <v>2017</v>
      </c>
      <c r="R24" s="35">
        <v>2018</v>
      </c>
      <c r="S24" s="35">
        <v>2019</v>
      </c>
      <c r="T24" s="35">
        <v>2020</v>
      </c>
      <c r="U24" s="35">
        <v>2021</v>
      </c>
      <c r="V24" s="35">
        <v>2022</v>
      </c>
      <c r="W24" s="35">
        <v>2023</v>
      </c>
      <c r="X24" s="35">
        <v>2024</v>
      </c>
      <c r="Y24" s="35">
        <v>2025</v>
      </c>
      <c r="Z24" s="35">
        <v>2026</v>
      </c>
      <c r="AA24" s="35">
        <v>2027</v>
      </c>
      <c r="AB24" s="35">
        <v>2028</v>
      </c>
      <c r="AC24" s="35">
        <v>2029</v>
      </c>
      <c r="AD24" s="35">
        <v>2030</v>
      </c>
      <c r="AE24" s="35">
        <v>2031</v>
      </c>
      <c r="AF24" s="35">
        <v>2032</v>
      </c>
      <c r="AG24" s="35">
        <v>2033</v>
      </c>
      <c r="AH24" s="35">
        <v>2034</v>
      </c>
      <c r="AI24" s="35">
        <v>2035</v>
      </c>
      <c r="AJ24" s="35">
        <v>2036</v>
      </c>
      <c r="AK24" s="35">
        <v>2037</v>
      </c>
      <c r="AL24" s="35">
        <v>2038</v>
      </c>
      <c r="AM24" s="35">
        <v>2039</v>
      </c>
      <c r="AN24" s="35">
        <v>2040</v>
      </c>
      <c r="AO24" s="35">
        <v>2041</v>
      </c>
      <c r="AP24" s="35">
        <v>2042</v>
      </c>
      <c r="AQ24" s="35">
        <v>2043</v>
      </c>
      <c r="AR24" s="35">
        <v>2044</v>
      </c>
      <c r="AS24" s="35">
        <v>2045</v>
      </c>
      <c r="AT24" s="35">
        <v>2046</v>
      </c>
      <c r="AU24" s="35">
        <v>2047</v>
      </c>
      <c r="AV24" s="35">
        <v>2048</v>
      </c>
      <c r="AW24" s="35">
        <v>2049</v>
      </c>
      <c r="AX24" s="35">
        <v>2050</v>
      </c>
      <c r="AY24" s="35">
        <v>2051</v>
      </c>
      <c r="AZ24" s="35">
        <v>2052</v>
      </c>
      <c r="BA24" s="35">
        <v>2053</v>
      </c>
      <c r="BB24" s="35">
        <v>2054</v>
      </c>
      <c r="BC24" s="35">
        <v>2055</v>
      </c>
      <c r="BD24" s="35">
        <v>2056</v>
      </c>
      <c r="BE24" s="35">
        <v>2057</v>
      </c>
      <c r="BF24" s="35">
        <v>2058</v>
      </c>
      <c r="BG24" s="35">
        <v>2059</v>
      </c>
      <c r="BH24" s="35">
        <v>2060</v>
      </c>
      <c r="BI24" s="35">
        <v>2061</v>
      </c>
      <c r="BJ24" s="35">
        <v>2062</v>
      </c>
      <c r="BK24" s="35">
        <v>2063</v>
      </c>
      <c r="BL24" s="35">
        <v>2064</v>
      </c>
      <c r="BM24" s="35">
        <v>2065</v>
      </c>
      <c r="BN24" s="35">
        <v>2066</v>
      </c>
      <c r="BO24" s="35">
        <v>2067</v>
      </c>
      <c r="BP24" s="35">
        <v>2068</v>
      </c>
      <c r="BQ24" s="35">
        <v>2069</v>
      </c>
      <c r="BR24" s="35">
        <v>2070</v>
      </c>
      <c r="BS24" s="35">
        <v>2071</v>
      </c>
      <c r="BT24" s="35">
        <v>2072</v>
      </c>
      <c r="BU24" s="35">
        <v>2073</v>
      </c>
      <c r="BV24" s="35">
        <v>2074</v>
      </c>
      <c r="BW24" s="35">
        <v>2075</v>
      </c>
      <c r="BX24" s="35">
        <v>2076</v>
      </c>
      <c r="BY24" s="35">
        <v>2077</v>
      </c>
      <c r="BZ24" s="35">
        <v>2078</v>
      </c>
      <c r="CA24" s="35">
        <v>2079</v>
      </c>
      <c r="CB24" s="35">
        <v>2080</v>
      </c>
      <c r="CC24" s="35">
        <v>2081</v>
      </c>
      <c r="CD24" s="35">
        <v>2082</v>
      </c>
      <c r="CE24" s="35">
        <v>2083</v>
      </c>
      <c r="CF24" s="35">
        <v>2084</v>
      </c>
      <c r="CG24" s="35">
        <v>2085</v>
      </c>
      <c r="CH24" s="35">
        <v>2086</v>
      </c>
      <c r="CI24" s="35">
        <v>2087</v>
      </c>
      <c r="CJ24" s="35">
        <v>2088</v>
      </c>
      <c r="CK24" s="35">
        <v>2089</v>
      </c>
      <c r="CL24" s="35">
        <v>2090</v>
      </c>
      <c r="CM24" s="35">
        <v>2091</v>
      </c>
      <c r="CN24" s="35">
        <v>2092</v>
      </c>
      <c r="CO24" s="35">
        <v>2093</v>
      </c>
      <c r="CP24" s="35">
        <v>2094</v>
      </c>
      <c r="CQ24" s="35">
        <v>2095</v>
      </c>
      <c r="CR24" s="35">
        <v>2096</v>
      </c>
      <c r="CS24" s="35">
        <v>2097</v>
      </c>
      <c r="CT24" s="35">
        <v>2098</v>
      </c>
      <c r="CU24" s="35">
        <v>2099</v>
      </c>
      <c r="CV24" s="35">
        <v>2100</v>
      </c>
      <c r="CW24" s="35">
        <v>2101</v>
      </c>
      <c r="CX24" s="35">
        <v>2102</v>
      </c>
      <c r="CY24" s="35">
        <v>2103</v>
      </c>
      <c r="CZ24" s="35">
        <v>2104</v>
      </c>
      <c r="DA24" s="35">
        <v>2105</v>
      </c>
      <c r="DB24" s="35">
        <v>2106</v>
      </c>
      <c r="DC24" s="35">
        <v>2107</v>
      </c>
      <c r="DD24" s="35">
        <v>2108</v>
      </c>
      <c r="DE24" s="35">
        <v>2109</v>
      </c>
      <c r="DF24" s="35">
        <v>2110</v>
      </c>
      <c r="DG24" s="35">
        <v>2111</v>
      </c>
      <c r="DH24" s="35">
        <v>2112</v>
      </c>
      <c r="DI24" s="35">
        <v>2113</v>
      </c>
    </row>
    <row r="25" spans="1:113">
      <c r="A25" s="4"/>
      <c r="B25" s="4"/>
      <c r="C25" s="4"/>
      <c r="D25" s="4"/>
      <c r="E25" s="4"/>
      <c r="F25" s="4"/>
      <c r="G25" s="4"/>
      <c r="J25" s="39">
        <v>1</v>
      </c>
      <c r="L25" s="35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1</v>
      </c>
      <c r="AD25" s="37">
        <v>1</v>
      </c>
      <c r="AE25" s="37">
        <v>1</v>
      </c>
      <c r="AF25" s="37">
        <v>1</v>
      </c>
      <c r="AG25" s="37">
        <v>1</v>
      </c>
      <c r="AH25" s="37">
        <v>1</v>
      </c>
      <c r="AI25" s="37">
        <v>1</v>
      </c>
      <c r="AJ25" s="37">
        <v>1</v>
      </c>
      <c r="AK25" s="37">
        <v>1</v>
      </c>
      <c r="AL25" s="37">
        <v>1</v>
      </c>
      <c r="AM25" s="37">
        <v>1</v>
      </c>
      <c r="AN25" s="37">
        <v>1</v>
      </c>
      <c r="AO25" s="37">
        <v>1</v>
      </c>
      <c r="AP25" s="37">
        <v>1</v>
      </c>
      <c r="AQ25" s="37">
        <v>1</v>
      </c>
      <c r="AR25" s="37">
        <v>1</v>
      </c>
      <c r="AS25" s="37">
        <v>1</v>
      </c>
      <c r="AT25" s="37">
        <v>1</v>
      </c>
      <c r="AU25" s="37">
        <v>1</v>
      </c>
      <c r="AV25" s="37">
        <v>1</v>
      </c>
      <c r="AW25" s="37">
        <v>1</v>
      </c>
      <c r="AX25" s="37">
        <v>1</v>
      </c>
      <c r="AY25" s="37">
        <v>1</v>
      </c>
      <c r="AZ25" s="37">
        <v>1</v>
      </c>
      <c r="BA25" s="37">
        <v>1</v>
      </c>
      <c r="BB25" s="37">
        <v>1</v>
      </c>
      <c r="BC25" s="37">
        <v>1</v>
      </c>
      <c r="BD25" s="37">
        <v>1</v>
      </c>
      <c r="BE25" s="37">
        <v>1</v>
      </c>
      <c r="BF25" s="37">
        <v>1</v>
      </c>
      <c r="BG25" s="37">
        <v>1</v>
      </c>
      <c r="BH25" s="37">
        <v>1</v>
      </c>
      <c r="BI25" s="37">
        <v>1</v>
      </c>
      <c r="BJ25" s="37">
        <v>1</v>
      </c>
      <c r="BK25" s="37">
        <v>1</v>
      </c>
      <c r="BL25" s="37">
        <v>1</v>
      </c>
      <c r="BM25" s="37">
        <v>1</v>
      </c>
      <c r="BN25" s="37">
        <v>1</v>
      </c>
      <c r="BO25" s="37">
        <v>1</v>
      </c>
      <c r="BP25" s="37">
        <v>1</v>
      </c>
      <c r="BQ25" s="37">
        <v>1</v>
      </c>
      <c r="BR25" s="37">
        <v>1</v>
      </c>
      <c r="BS25" s="37">
        <v>1</v>
      </c>
      <c r="BT25" s="37">
        <v>1</v>
      </c>
      <c r="BU25" s="37">
        <v>1</v>
      </c>
      <c r="BV25" s="37">
        <v>1</v>
      </c>
      <c r="BW25" s="37">
        <v>1</v>
      </c>
      <c r="BX25" s="37">
        <v>1</v>
      </c>
      <c r="BY25" s="37">
        <v>1</v>
      </c>
      <c r="BZ25" s="37">
        <v>1</v>
      </c>
      <c r="CA25" s="37">
        <v>1</v>
      </c>
      <c r="CB25" s="37">
        <v>1</v>
      </c>
      <c r="CC25" s="37">
        <v>1</v>
      </c>
      <c r="CD25" s="37">
        <v>1</v>
      </c>
      <c r="CE25" s="37">
        <v>1</v>
      </c>
      <c r="CF25" s="37">
        <v>1</v>
      </c>
      <c r="CG25" s="37">
        <v>1</v>
      </c>
      <c r="CH25" s="37">
        <v>1</v>
      </c>
      <c r="CI25" s="37">
        <v>1</v>
      </c>
      <c r="CJ25" s="37">
        <v>1</v>
      </c>
      <c r="CK25" s="37">
        <v>1</v>
      </c>
      <c r="CL25" s="37">
        <v>1</v>
      </c>
      <c r="CM25" s="37">
        <v>1</v>
      </c>
      <c r="CN25" s="37">
        <v>1</v>
      </c>
      <c r="CO25" s="37">
        <v>1</v>
      </c>
      <c r="CP25" s="37">
        <v>1</v>
      </c>
      <c r="CQ25" s="37">
        <v>1</v>
      </c>
      <c r="CR25" s="37">
        <v>1</v>
      </c>
      <c r="CS25" s="37">
        <v>1</v>
      </c>
      <c r="CT25" s="37">
        <v>1</v>
      </c>
      <c r="CU25" s="37">
        <v>1</v>
      </c>
      <c r="CV25" s="37">
        <v>1</v>
      </c>
      <c r="CW25" s="37">
        <v>1</v>
      </c>
      <c r="CX25" s="37">
        <v>1</v>
      </c>
      <c r="CY25" s="37">
        <v>1</v>
      </c>
      <c r="CZ25" s="37">
        <v>1</v>
      </c>
      <c r="DA25" s="37">
        <v>1</v>
      </c>
      <c r="DB25" s="37">
        <v>1</v>
      </c>
      <c r="DC25" s="37">
        <v>1</v>
      </c>
      <c r="DD25" s="37">
        <v>1</v>
      </c>
      <c r="DE25" s="37">
        <v>1</v>
      </c>
      <c r="DF25" s="37">
        <v>1</v>
      </c>
      <c r="DG25" s="37">
        <v>1</v>
      </c>
      <c r="DH25" s="37">
        <v>1</v>
      </c>
      <c r="DI25" s="37">
        <v>1</v>
      </c>
    </row>
    <row r="26" spans="1:113">
      <c r="A26" s="4" t="s">
        <v>90</v>
      </c>
      <c r="B26" s="4">
        <v>6.0571199999999999E-2</v>
      </c>
      <c r="C26" s="4">
        <v>3.3914000000000001E-3</v>
      </c>
      <c r="D26" s="4">
        <v>-50.08</v>
      </c>
      <c r="E26" s="4">
        <v>0</v>
      </c>
      <c r="F26" s="4">
        <v>5.4275900000000002E-2</v>
      </c>
      <c r="G26" s="4">
        <v>6.7596600000000007E-2</v>
      </c>
      <c r="J26" s="39">
        <v>1</v>
      </c>
      <c r="L26" s="35">
        <v>2</v>
      </c>
      <c r="M26" s="37">
        <v>1</v>
      </c>
      <c r="N26" s="37">
        <f t="shared" ref="N26:AS26" si="19">M26*$J26</f>
        <v>1</v>
      </c>
      <c r="O26" s="37">
        <f t="shared" si="19"/>
        <v>1</v>
      </c>
      <c r="P26" s="37">
        <f t="shared" si="19"/>
        <v>1</v>
      </c>
      <c r="Q26" s="37">
        <f t="shared" si="19"/>
        <v>1</v>
      </c>
      <c r="R26" s="37">
        <f t="shared" si="19"/>
        <v>1</v>
      </c>
      <c r="S26" s="37">
        <f t="shared" si="19"/>
        <v>1</v>
      </c>
      <c r="T26" s="37">
        <f t="shared" si="19"/>
        <v>1</v>
      </c>
      <c r="U26" s="37">
        <f t="shared" si="19"/>
        <v>1</v>
      </c>
      <c r="V26" s="37">
        <f t="shared" si="19"/>
        <v>1</v>
      </c>
      <c r="W26" s="37">
        <f t="shared" si="19"/>
        <v>1</v>
      </c>
      <c r="X26" s="37">
        <f t="shared" si="19"/>
        <v>1</v>
      </c>
      <c r="Y26" s="37">
        <f t="shared" si="19"/>
        <v>1</v>
      </c>
      <c r="Z26" s="37">
        <f t="shared" si="19"/>
        <v>1</v>
      </c>
      <c r="AA26" s="37">
        <f t="shared" si="19"/>
        <v>1</v>
      </c>
      <c r="AB26" s="37">
        <f t="shared" si="19"/>
        <v>1</v>
      </c>
      <c r="AC26" s="37">
        <f t="shared" si="19"/>
        <v>1</v>
      </c>
      <c r="AD26" s="37">
        <f t="shared" si="19"/>
        <v>1</v>
      </c>
      <c r="AE26" s="37">
        <f t="shared" si="19"/>
        <v>1</v>
      </c>
      <c r="AF26" s="37">
        <f t="shared" si="19"/>
        <v>1</v>
      </c>
      <c r="AG26" s="37">
        <f t="shared" si="19"/>
        <v>1</v>
      </c>
      <c r="AH26" s="37">
        <f t="shared" si="19"/>
        <v>1</v>
      </c>
      <c r="AI26" s="37">
        <f t="shared" si="19"/>
        <v>1</v>
      </c>
      <c r="AJ26" s="37">
        <f t="shared" si="19"/>
        <v>1</v>
      </c>
      <c r="AK26" s="37">
        <f t="shared" si="19"/>
        <v>1</v>
      </c>
      <c r="AL26" s="37">
        <f t="shared" si="19"/>
        <v>1</v>
      </c>
      <c r="AM26" s="37">
        <f t="shared" si="19"/>
        <v>1</v>
      </c>
      <c r="AN26" s="37">
        <f t="shared" si="19"/>
        <v>1</v>
      </c>
      <c r="AO26" s="37">
        <f t="shared" si="19"/>
        <v>1</v>
      </c>
      <c r="AP26" s="37">
        <f t="shared" si="19"/>
        <v>1</v>
      </c>
      <c r="AQ26" s="37">
        <f t="shared" si="19"/>
        <v>1</v>
      </c>
      <c r="AR26" s="37">
        <f t="shared" si="19"/>
        <v>1</v>
      </c>
      <c r="AS26" s="37">
        <f t="shared" si="19"/>
        <v>1</v>
      </c>
      <c r="AT26" s="37">
        <f t="shared" ref="AT26:BY26" si="20">AS26*$J26</f>
        <v>1</v>
      </c>
      <c r="AU26" s="37">
        <f t="shared" si="20"/>
        <v>1</v>
      </c>
      <c r="AV26" s="37">
        <f t="shared" si="20"/>
        <v>1</v>
      </c>
      <c r="AW26" s="37">
        <f t="shared" si="20"/>
        <v>1</v>
      </c>
      <c r="AX26" s="37">
        <f t="shared" si="20"/>
        <v>1</v>
      </c>
      <c r="AY26" s="37">
        <f t="shared" si="20"/>
        <v>1</v>
      </c>
      <c r="AZ26" s="37">
        <f t="shared" si="20"/>
        <v>1</v>
      </c>
      <c r="BA26" s="37">
        <f t="shared" si="20"/>
        <v>1</v>
      </c>
      <c r="BB26" s="37">
        <f t="shared" si="20"/>
        <v>1</v>
      </c>
      <c r="BC26" s="37">
        <f t="shared" si="20"/>
        <v>1</v>
      </c>
      <c r="BD26" s="37">
        <f t="shared" si="20"/>
        <v>1</v>
      </c>
      <c r="BE26" s="37">
        <f t="shared" si="20"/>
        <v>1</v>
      </c>
      <c r="BF26" s="37">
        <f t="shared" si="20"/>
        <v>1</v>
      </c>
      <c r="BG26" s="37">
        <f t="shared" si="20"/>
        <v>1</v>
      </c>
      <c r="BH26" s="37">
        <f t="shared" si="20"/>
        <v>1</v>
      </c>
      <c r="BI26" s="37">
        <f t="shared" si="20"/>
        <v>1</v>
      </c>
      <c r="BJ26" s="37">
        <f t="shared" si="20"/>
        <v>1</v>
      </c>
      <c r="BK26" s="37">
        <f t="shared" si="20"/>
        <v>1</v>
      </c>
      <c r="BL26" s="37">
        <f t="shared" si="20"/>
        <v>1</v>
      </c>
      <c r="BM26" s="37">
        <f t="shared" si="20"/>
        <v>1</v>
      </c>
      <c r="BN26" s="37">
        <f t="shared" si="20"/>
        <v>1</v>
      </c>
      <c r="BO26" s="37">
        <f t="shared" si="20"/>
        <v>1</v>
      </c>
      <c r="BP26" s="37">
        <f t="shared" si="20"/>
        <v>1</v>
      </c>
      <c r="BQ26" s="37">
        <f t="shared" si="20"/>
        <v>1</v>
      </c>
      <c r="BR26" s="37">
        <f t="shared" si="20"/>
        <v>1</v>
      </c>
      <c r="BS26" s="37">
        <f t="shared" si="20"/>
        <v>1</v>
      </c>
      <c r="BT26" s="37">
        <f t="shared" si="20"/>
        <v>1</v>
      </c>
      <c r="BU26" s="37">
        <f t="shared" si="20"/>
        <v>1</v>
      </c>
      <c r="BV26" s="37">
        <f t="shared" si="20"/>
        <v>1</v>
      </c>
      <c r="BW26" s="37">
        <f t="shared" si="20"/>
        <v>1</v>
      </c>
      <c r="BX26" s="37">
        <f t="shared" si="20"/>
        <v>1</v>
      </c>
      <c r="BY26" s="37">
        <f t="shared" si="20"/>
        <v>1</v>
      </c>
      <c r="BZ26" s="37">
        <f t="shared" ref="BZ26:DI26" si="21">BY26*$J26</f>
        <v>1</v>
      </c>
      <c r="CA26" s="37">
        <f t="shared" si="21"/>
        <v>1</v>
      </c>
      <c r="CB26" s="37">
        <f t="shared" si="21"/>
        <v>1</v>
      </c>
      <c r="CC26" s="37">
        <f t="shared" si="21"/>
        <v>1</v>
      </c>
      <c r="CD26" s="37">
        <f t="shared" si="21"/>
        <v>1</v>
      </c>
      <c r="CE26" s="37">
        <f t="shared" si="21"/>
        <v>1</v>
      </c>
      <c r="CF26" s="37">
        <f t="shared" si="21"/>
        <v>1</v>
      </c>
      <c r="CG26" s="37">
        <f t="shared" si="21"/>
        <v>1</v>
      </c>
      <c r="CH26" s="37">
        <f t="shared" si="21"/>
        <v>1</v>
      </c>
      <c r="CI26" s="37">
        <f t="shared" si="21"/>
        <v>1</v>
      </c>
      <c r="CJ26" s="37">
        <f t="shared" si="21"/>
        <v>1</v>
      </c>
      <c r="CK26" s="37">
        <f t="shared" si="21"/>
        <v>1</v>
      </c>
      <c r="CL26" s="37">
        <f t="shared" si="21"/>
        <v>1</v>
      </c>
      <c r="CM26" s="37">
        <f t="shared" si="21"/>
        <v>1</v>
      </c>
      <c r="CN26" s="37">
        <f t="shared" si="21"/>
        <v>1</v>
      </c>
      <c r="CO26" s="37">
        <f t="shared" si="21"/>
        <v>1</v>
      </c>
      <c r="CP26" s="37">
        <f t="shared" si="21"/>
        <v>1</v>
      </c>
      <c r="CQ26" s="37">
        <f t="shared" si="21"/>
        <v>1</v>
      </c>
      <c r="CR26" s="37">
        <f t="shared" si="21"/>
        <v>1</v>
      </c>
      <c r="CS26" s="37">
        <f t="shared" si="21"/>
        <v>1</v>
      </c>
      <c r="CT26" s="37">
        <f t="shared" si="21"/>
        <v>1</v>
      </c>
      <c r="CU26" s="37">
        <f t="shared" si="21"/>
        <v>1</v>
      </c>
      <c r="CV26" s="37">
        <f t="shared" si="21"/>
        <v>1</v>
      </c>
      <c r="CW26" s="37">
        <f t="shared" si="21"/>
        <v>1</v>
      </c>
      <c r="CX26" s="37">
        <f t="shared" si="21"/>
        <v>1</v>
      </c>
      <c r="CY26" s="37">
        <f t="shared" si="21"/>
        <v>1</v>
      </c>
      <c r="CZ26" s="37">
        <f t="shared" si="21"/>
        <v>1</v>
      </c>
      <c r="DA26" s="37">
        <f t="shared" si="21"/>
        <v>1</v>
      </c>
      <c r="DB26" s="37">
        <f t="shared" si="21"/>
        <v>1</v>
      </c>
      <c r="DC26" s="37">
        <f t="shared" si="21"/>
        <v>1</v>
      </c>
      <c r="DD26" s="37">
        <f t="shared" si="21"/>
        <v>1</v>
      </c>
      <c r="DE26" s="37">
        <f t="shared" si="21"/>
        <v>1</v>
      </c>
      <c r="DF26" s="37">
        <f t="shared" si="21"/>
        <v>1</v>
      </c>
      <c r="DG26" s="37">
        <f t="shared" si="21"/>
        <v>1</v>
      </c>
      <c r="DH26" s="37">
        <f t="shared" si="21"/>
        <v>1</v>
      </c>
      <c r="DI26" s="37">
        <f t="shared" si="21"/>
        <v>1</v>
      </c>
    </row>
    <row r="27" spans="1:113">
      <c r="A27" s="4" t="s">
        <v>91</v>
      </c>
      <c r="B27" s="4">
        <v>0.40635739999999998</v>
      </c>
      <c r="C27" s="4">
        <v>1.0536999999999999E-2</v>
      </c>
      <c r="D27" s="4">
        <v>-34.729999999999997</v>
      </c>
      <c r="E27" s="4">
        <v>0</v>
      </c>
      <c r="F27" s="4">
        <v>0.38622129999999999</v>
      </c>
      <c r="G27" s="4">
        <v>0.42754330000000001</v>
      </c>
      <c r="J27" s="39">
        <v>1</v>
      </c>
      <c r="L27" s="35">
        <v>3</v>
      </c>
      <c r="M27" s="37">
        <v>1</v>
      </c>
      <c r="N27" s="37">
        <f t="shared" ref="N27:AS27" si="22">M27*$J27</f>
        <v>1</v>
      </c>
      <c r="O27" s="37">
        <f t="shared" si="22"/>
        <v>1</v>
      </c>
      <c r="P27" s="37">
        <f t="shared" si="22"/>
        <v>1</v>
      </c>
      <c r="Q27" s="37">
        <f t="shared" si="22"/>
        <v>1</v>
      </c>
      <c r="R27" s="37">
        <f t="shared" si="22"/>
        <v>1</v>
      </c>
      <c r="S27" s="37">
        <f t="shared" si="22"/>
        <v>1</v>
      </c>
      <c r="T27" s="37">
        <f t="shared" si="22"/>
        <v>1</v>
      </c>
      <c r="U27" s="37">
        <f t="shared" si="22"/>
        <v>1</v>
      </c>
      <c r="V27" s="37">
        <f t="shared" si="22"/>
        <v>1</v>
      </c>
      <c r="W27" s="37">
        <f t="shared" si="22"/>
        <v>1</v>
      </c>
      <c r="X27" s="37">
        <f t="shared" si="22"/>
        <v>1</v>
      </c>
      <c r="Y27" s="37">
        <f t="shared" si="22"/>
        <v>1</v>
      </c>
      <c r="Z27" s="37">
        <f t="shared" si="22"/>
        <v>1</v>
      </c>
      <c r="AA27" s="37">
        <f t="shared" si="22"/>
        <v>1</v>
      </c>
      <c r="AB27" s="37">
        <f t="shared" si="22"/>
        <v>1</v>
      </c>
      <c r="AC27" s="37">
        <f t="shared" si="22"/>
        <v>1</v>
      </c>
      <c r="AD27" s="37">
        <f t="shared" si="22"/>
        <v>1</v>
      </c>
      <c r="AE27" s="37">
        <f t="shared" si="22"/>
        <v>1</v>
      </c>
      <c r="AF27" s="37">
        <f t="shared" si="22"/>
        <v>1</v>
      </c>
      <c r="AG27" s="37">
        <f t="shared" si="22"/>
        <v>1</v>
      </c>
      <c r="AH27" s="37">
        <f t="shared" si="22"/>
        <v>1</v>
      </c>
      <c r="AI27" s="37">
        <f t="shared" si="22"/>
        <v>1</v>
      </c>
      <c r="AJ27" s="37">
        <f t="shared" si="22"/>
        <v>1</v>
      </c>
      <c r="AK27" s="37">
        <f t="shared" si="22"/>
        <v>1</v>
      </c>
      <c r="AL27" s="37">
        <f t="shared" si="22"/>
        <v>1</v>
      </c>
      <c r="AM27" s="37">
        <f t="shared" si="22"/>
        <v>1</v>
      </c>
      <c r="AN27" s="37">
        <f t="shared" si="22"/>
        <v>1</v>
      </c>
      <c r="AO27" s="37">
        <f t="shared" si="22"/>
        <v>1</v>
      </c>
      <c r="AP27" s="37">
        <f t="shared" si="22"/>
        <v>1</v>
      </c>
      <c r="AQ27" s="37">
        <f t="shared" si="22"/>
        <v>1</v>
      </c>
      <c r="AR27" s="37">
        <f t="shared" si="22"/>
        <v>1</v>
      </c>
      <c r="AS27" s="37">
        <f t="shared" si="22"/>
        <v>1</v>
      </c>
      <c r="AT27" s="37">
        <f t="shared" ref="AT27:BY27" si="23">AS27*$J27</f>
        <v>1</v>
      </c>
      <c r="AU27" s="37">
        <f t="shared" si="23"/>
        <v>1</v>
      </c>
      <c r="AV27" s="37">
        <f t="shared" si="23"/>
        <v>1</v>
      </c>
      <c r="AW27" s="37">
        <f t="shared" si="23"/>
        <v>1</v>
      </c>
      <c r="AX27" s="37">
        <f t="shared" si="23"/>
        <v>1</v>
      </c>
      <c r="AY27" s="37">
        <f t="shared" si="23"/>
        <v>1</v>
      </c>
      <c r="AZ27" s="37">
        <f t="shared" si="23"/>
        <v>1</v>
      </c>
      <c r="BA27" s="37">
        <f t="shared" si="23"/>
        <v>1</v>
      </c>
      <c r="BB27" s="37">
        <f t="shared" si="23"/>
        <v>1</v>
      </c>
      <c r="BC27" s="37">
        <f t="shared" si="23"/>
        <v>1</v>
      </c>
      <c r="BD27" s="37">
        <f t="shared" si="23"/>
        <v>1</v>
      </c>
      <c r="BE27" s="37">
        <f t="shared" si="23"/>
        <v>1</v>
      </c>
      <c r="BF27" s="37">
        <f t="shared" si="23"/>
        <v>1</v>
      </c>
      <c r="BG27" s="37">
        <f t="shared" si="23"/>
        <v>1</v>
      </c>
      <c r="BH27" s="37">
        <f t="shared" si="23"/>
        <v>1</v>
      </c>
      <c r="BI27" s="37">
        <f t="shared" si="23"/>
        <v>1</v>
      </c>
      <c r="BJ27" s="37">
        <f t="shared" si="23"/>
        <v>1</v>
      </c>
      <c r="BK27" s="37">
        <f t="shared" si="23"/>
        <v>1</v>
      </c>
      <c r="BL27" s="37">
        <f t="shared" si="23"/>
        <v>1</v>
      </c>
      <c r="BM27" s="37">
        <f t="shared" si="23"/>
        <v>1</v>
      </c>
      <c r="BN27" s="37">
        <f t="shared" si="23"/>
        <v>1</v>
      </c>
      <c r="BO27" s="37">
        <f t="shared" si="23"/>
        <v>1</v>
      </c>
      <c r="BP27" s="37">
        <f t="shared" si="23"/>
        <v>1</v>
      </c>
      <c r="BQ27" s="37">
        <f t="shared" si="23"/>
        <v>1</v>
      </c>
      <c r="BR27" s="37">
        <f t="shared" si="23"/>
        <v>1</v>
      </c>
      <c r="BS27" s="37">
        <f t="shared" si="23"/>
        <v>1</v>
      </c>
      <c r="BT27" s="37">
        <f t="shared" si="23"/>
        <v>1</v>
      </c>
      <c r="BU27" s="37">
        <f t="shared" si="23"/>
        <v>1</v>
      </c>
      <c r="BV27" s="37">
        <f t="shared" si="23"/>
        <v>1</v>
      </c>
      <c r="BW27" s="37">
        <f t="shared" si="23"/>
        <v>1</v>
      </c>
      <c r="BX27" s="37">
        <f t="shared" si="23"/>
        <v>1</v>
      </c>
      <c r="BY27" s="37">
        <f t="shared" si="23"/>
        <v>1</v>
      </c>
      <c r="BZ27" s="37">
        <f t="shared" ref="BZ27:DI27" si="24">BY27*$J27</f>
        <v>1</v>
      </c>
      <c r="CA27" s="37">
        <f t="shared" si="24"/>
        <v>1</v>
      </c>
      <c r="CB27" s="37">
        <f t="shared" si="24"/>
        <v>1</v>
      </c>
      <c r="CC27" s="37">
        <f t="shared" si="24"/>
        <v>1</v>
      </c>
      <c r="CD27" s="37">
        <f t="shared" si="24"/>
        <v>1</v>
      </c>
      <c r="CE27" s="37">
        <f t="shared" si="24"/>
        <v>1</v>
      </c>
      <c r="CF27" s="37">
        <f t="shared" si="24"/>
        <v>1</v>
      </c>
      <c r="CG27" s="37">
        <f t="shared" si="24"/>
        <v>1</v>
      </c>
      <c r="CH27" s="37">
        <f t="shared" si="24"/>
        <v>1</v>
      </c>
      <c r="CI27" s="37">
        <f t="shared" si="24"/>
        <v>1</v>
      </c>
      <c r="CJ27" s="37">
        <f t="shared" si="24"/>
        <v>1</v>
      </c>
      <c r="CK27" s="37">
        <f t="shared" si="24"/>
        <v>1</v>
      </c>
      <c r="CL27" s="37">
        <f t="shared" si="24"/>
        <v>1</v>
      </c>
      <c r="CM27" s="37">
        <f t="shared" si="24"/>
        <v>1</v>
      </c>
      <c r="CN27" s="37">
        <f t="shared" si="24"/>
        <v>1</v>
      </c>
      <c r="CO27" s="37">
        <f t="shared" si="24"/>
        <v>1</v>
      </c>
      <c r="CP27" s="37">
        <f t="shared" si="24"/>
        <v>1</v>
      </c>
      <c r="CQ27" s="37">
        <f t="shared" si="24"/>
        <v>1</v>
      </c>
      <c r="CR27" s="37">
        <f t="shared" si="24"/>
        <v>1</v>
      </c>
      <c r="CS27" s="37">
        <f t="shared" si="24"/>
        <v>1</v>
      </c>
      <c r="CT27" s="37">
        <f t="shared" si="24"/>
        <v>1</v>
      </c>
      <c r="CU27" s="37">
        <f t="shared" si="24"/>
        <v>1</v>
      </c>
      <c r="CV27" s="37">
        <f t="shared" si="24"/>
        <v>1</v>
      </c>
      <c r="CW27" s="37">
        <f t="shared" si="24"/>
        <v>1</v>
      </c>
      <c r="CX27" s="37">
        <f t="shared" si="24"/>
        <v>1</v>
      </c>
      <c r="CY27" s="37">
        <f t="shared" si="24"/>
        <v>1</v>
      </c>
      <c r="CZ27" s="37">
        <f t="shared" si="24"/>
        <v>1</v>
      </c>
      <c r="DA27" s="37">
        <f t="shared" si="24"/>
        <v>1</v>
      </c>
      <c r="DB27" s="37">
        <f t="shared" si="24"/>
        <v>1</v>
      </c>
      <c r="DC27" s="37">
        <f t="shared" si="24"/>
        <v>1</v>
      </c>
      <c r="DD27" s="37">
        <f t="shared" si="24"/>
        <v>1</v>
      </c>
      <c r="DE27" s="37">
        <f t="shared" si="24"/>
        <v>1</v>
      </c>
      <c r="DF27" s="37">
        <f t="shared" si="24"/>
        <v>1</v>
      </c>
      <c r="DG27" s="37">
        <f t="shared" si="24"/>
        <v>1</v>
      </c>
      <c r="DH27" s="37">
        <f t="shared" si="24"/>
        <v>1</v>
      </c>
      <c r="DI27" s="37">
        <f t="shared" si="24"/>
        <v>1</v>
      </c>
    </row>
    <row r="28" spans="1:113">
      <c r="A28" s="4" t="s">
        <v>92</v>
      </c>
      <c r="B28" s="4">
        <v>0.44928489999999999</v>
      </c>
      <c r="C28" s="4">
        <v>1.44806E-2</v>
      </c>
      <c r="D28" s="4">
        <v>-24.82</v>
      </c>
      <c r="E28" s="4">
        <v>0</v>
      </c>
      <c r="F28" s="4">
        <v>0.42178139999999997</v>
      </c>
      <c r="G28" s="4">
        <v>0.4785819</v>
      </c>
      <c r="J28" s="39">
        <v>0.995</v>
      </c>
      <c r="L28" s="35">
        <v>4</v>
      </c>
      <c r="M28" s="37">
        <v>1</v>
      </c>
      <c r="N28" s="37">
        <f t="shared" ref="N28:AS28" si="25">M28*$J28</f>
        <v>0.995</v>
      </c>
      <c r="O28" s="37">
        <f t="shared" si="25"/>
        <v>0.99002500000000004</v>
      </c>
      <c r="P28" s="37">
        <f t="shared" si="25"/>
        <v>0.98507487500000002</v>
      </c>
      <c r="Q28" s="37">
        <f t="shared" si="25"/>
        <v>0.98014950062500006</v>
      </c>
      <c r="R28" s="37">
        <f t="shared" si="25"/>
        <v>0.97524875312187509</v>
      </c>
      <c r="S28" s="37">
        <f t="shared" si="25"/>
        <v>0.97037250935626573</v>
      </c>
      <c r="T28" s="37">
        <f t="shared" si="25"/>
        <v>0.96552064680948435</v>
      </c>
      <c r="U28" s="37">
        <f t="shared" si="25"/>
        <v>0.96069304357543694</v>
      </c>
      <c r="V28" s="37">
        <f t="shared" si="25"/>
        <v>0.95588957835755972</v>
      </c>
      <c r="W28" s="37">
        <f t="shared" si="25"/>
        <v>0.95111013046577186</v>
      </c>
      <c r="X28" s="37">
        <f t="shared" si="25"/>
        <v>0.94635457981344295</v>
      </c>
      <c r="Y28" s="37">
        <f t="shared" si="25"/>
        <v>0.94162280691437572</v>
      </c>
      <c r="Z28" s="37">
        <f t="shared" si="25"/>
        <v>0.93691469287980389</v>
      </c>
      <c r="AA28" s="37">
        <f t="shared" si="25"/>
        <v>0.9322301194154049</v>
      </c>
      <c r="AB28" s="37">
        <f t="shared" si="25"/>
        <v>0.92756896881832784</v>
      </c>
      <c r="AC28" s="37">
        <f t="shared" si="25"/>
        <v>0.92293112397423616</v>
      </c>
      <c r="AD28" s="37">
        <f t="shared" si="25"/>
        <v>0.91831646835436498</v>
      </c>
      <c r="AE28" s="37">
        <f t="shared" si="25"/>
        <v>0.91372488601259316</v>
      </c>
      <c r="AF28" s="37">
        <f t="shared" si="25"/>
        <v>0.90915626158253016</v>
      </c>
      <c r="AG28" s="37">
        <f t="shared" si="25"/>
        <v>0.90461048027461755</v>
      </c>
      <c r="AH28" s="37">
        <f t="shared" si="25"/>
        <v>0.90008742787324447</v>
      </c>
      <c r="AI28" s="37">
        <f t="shared" si="25"/>
        <v>0.89558699073387826</v>
      </c>
      <c r="AJ28" s="37">
        <f t="shared" si="25"/>
        <v>0.89110905578020883</v>
      </c>
      <c r="AK28" s="37">
        <f t="shared" si="25"/>
        <v>0.88665351050130781</v>
      </c>
      <c r="AL28" s="37">
        <f t="shared" si="25"/>
        <v>0.8822202429488013</v>
      </c>
      <c r="AM28" s="37">
        <f t="shared" si="25"/>
        <v>0.87780914173405733</v>
      </c>
      <c r="AN28" s="37">
        <f t="shared" si="25"/>
        <v>0.87342009602538706</v>
      </c>
      <c r="AO28" s="37">
        <f t="shared" si="25"/>
        <v>0.86905299554526017</v>
      </c>
      <c r="AP28" s="37">
        <f t="shared" si="25"/>
        <v>0.86470773056753381</v>
      </c>
      <c r="AQ28" s="37">
        <f t="shared" si="25"/>
        <v>0.86038419191469617</v>
      </c>
      <c r="AR28" s="37">
        <f t="shared" si="25"/>
        <v>0.85608227095512268</v>
      </c>
      <c r="AS28" s="37">
        <f t="shared" si="25"/>
        <v>0.85180185960034704</v>
      </c>
      <c r="AT28" s="37">
        <f t="shared" ref="AT28:BY28" si="26">AS28*$J28</f>
        <v>0.84754285030234533</v>
      </c>
      <c r="AU28" s="37">
        <f t="shared" si="26"/>
        <v>0.84330513605083357</v>
      </c>
      <c r="AV28" s="37">
        <f t="shared" si="26"/>
        <v>0.83908861037057936</v>
      </c>
      <c r="AW28" s="37">
        <f t="shared" si="26"/>
        <v>0.83489316731872643</v>
      </c>
      <c r="AX28" s="37">
        <f t="shared" si="26"/>
        <v>0.83071870148213278</v>
      </c>
      <c r="AY28" s="37">
        <f t="shared" si="26"/>
        <v>0.82656510797472216</v>
      </c>
      <c r="AZ28" s="37">
        <f t="shared" si="26"/>
        <v>0.82243228243484856</v>
      </c>
      <c r="BA28" s="37">
        <f t="shared" si="26"/>
        <v>0.81832012102267426</v>
      </c>
      <c r="BB28" s="37">
        <f t="shared" si="26"/>
        <v>0.81422852041756089</v>
      </c>
      <c r="BC28" s="37">
        <f t="shared" si="26"/>
        <v>0.81015737781547303</v>
      </c>
      <c r="BD28" s="37">
        <f t="shared" si="26"/>
        <v>0.80610659092639569</v>
      </c>
      <c r="BE28" s="37">
        <f t="shared" si="26"/>
        <v>0.80207605797176373</v>
      </c>
      <c r="BF28" s="37">
        <f t="shared" si="26"/>
        <v>0.79806567768190495</v>
      </c>
      <c r="BG28" s="37">
        <f t="shared" si="26"/>
        <v>0.79407534929349544</v>
      </c>
      <c r="BH28" s="37">
        <f t="shared" si="26"/>
        <v>0.79010497254702794</v>
      </c>
      <c r="BI28" s="37">
        <f t="shared" si="26"/>
        <v>0.78615444768429277</v>
      </c>
      <c r="BJ28" s="37">
        <f t="shared" si="26"/>
        <v>0.78222367544587135</v>
      </c>
      <c r="BK28" s="37">
        <f t="shared" si="26"/>
        <v>0.778312557068642</v>
      </c>
      <c r="BL28" s="37">
        <f t="shared" si="26"/>
        <v>0.7744209942832988</v>
      </c>
      <c r="BM28" s="37">
        <f t="shared" si="26"/>
        <v>0.77054888931188226</v>
      </c>
      <c r="BN28" s="37">
        <f t="shared" si="26"/>
        <v>0.76669614486532289</v>
      </c>
      <c r="BO28" s="37">
        <f t="shared" si="26"/>
        <v>0.76286266414099624</v>
      </c>
      <c r="BP28" s="37">
        <f t="shared" si="26"/>
        <v>0.75904835082029121</v>
      </c>
      <c r="BQ28" s="37">
        <f t="shared" si="26"/>
        <v>0.7552531090661897</v>
      </c>
      <c r="BR28" s="37">
        <f t="shared" si="26"/>
        <v>0.75147684352085875</v>
      </c>
      <c r="BS28" s="37">
        <f t="shared" si="26"/>
        <v>0.74771945930325445</v>
      </c>
      <c r="BT28" s="37">
        <f t="shared" si="26"/>
        <v>0.74398086200673819</v>
      </c>
      <c r="BU28" s="37">
        <f t="shared" si="26"/>
        <v>0.74026095769670452</v>
      </c>
      <c r="BV28" s="37">
        <f t="shared" si="26"/>
        <v>0.73655965290822101</v>
      </c>
      <c r="BW28" s="37">
        <f t="shared" si="26"/>
        <v>0.73287685464367991</v>
      </c>
      <c r="BX28" s="37">
        <f t="shared" si="26"/>
        <v>0.72921247037046155</v>
      </c>
      <c r="BY28" s="37">
        <f t="shared" si="26"/>
        <v>0.72556640801860928</v>
      </c>
      <c r="BZ28" s="37">
        <f t="shared" ref="BZ28:DI28" si="27">BY28*$J28</f>
        <v>0.72193857597851618</v>
      </c>
      <c r="CA28" s="37">
        <f t="shared" si="27"/>
        <v>0.71832888309862364</v>
      </c>
      <c r="CB28" s="37">
        <f t="shared" si="27"/>
        <v>0.71473723868313055</v>
      </c>
      <c r="CC28" s="37">
        <f t="shared" si="27"/>
        <v>0.71116355248971486</v>
      </c>
      <c r="CD28" s="37">
        <f t="shared" si="27"/>
        <v>0.70760773472726624</v>
      </c>
      <c r="CE28" s="37">
        <f t="shared" si="27"/>
        <v>0.7040696960536299</v>
      </c>
      <c r="CF28" s="37">
        <f t="shared" si="27"/>
        <v>0.70054934757336174</v>
      </c>
      <c r="CG28" s="37">
        <f t="shared" si="27"/>
        <v>0.69704660083549497</v>
      </c>
      <c r="CH28" s="37">
        <f t="shared" si="27"/>
        <v>0.6935613678313175</v>
      </c>
      <c r="CI28" s="37">
        <f t="shared" si="27"/>
        <v>0.6900935609921609</v>
      </c>
      <c r="CJ28" s="37">
        <f t="shared" si="27"/>
        <v>0.68664309318720007</v>
      </c>
      <c r="CK28" s="37">
        <f t="shared" si="27"/>
        <v>0.68320987772126407</v>
      </c>
      <c r="CL28" s="37">
        <f t="shared" si="27"/>
        <v>0.67979382833265778</v>
      </c>
      <c r="CM28" s="37">
        <f t="shared" si="27"/>
        <v>0.67639485919099451</v>
      </c>
      <c r="CN28" s="37">
        <f t="shared" si="27"/>
        <v>0.67301288489503952</v>
      </c>
      <c r="CO28" s="37">
        <f t="shared" si="27"/>
        <v>0.66964782047056437</v>
      </c>
      <c r="CP28" s="37">
        <f t="shared" si="27"/>
        <v>0.66629958136821155</v>
      </c>
      <c r="CQ28" s="37">
        <f t="shared" si="27"/>
        <v>0.66296808346137048</v>
      </c>
      <c r="CR28" s="37">
        <f t="shared" si="27"/>
        <v>0.65965324304406359</v>
      </c>
      <c r="CS28" s="37">
        <f t="shared" si="27"/>
        <v>0.65635497682884325</v>
      </c>
      <c r="CT28" s="37">
        <f t="shared" si="27"/>
        <v>0.65307320194469898</v>
      </c>
      <c r="CU28" s="37">
        <f t="shared" si="27"/>
        <v>0.64980783593497549</v>
      </c>
      <c r="CV28" s="37">
        <f t="shared" si="27"/>
        <v>0.64655879675530059</v>
      </c>
      <c r="CW28" s="37">
        <f t="shared" si="27"/>
        <v>0.64332600277152407</v>
      </c>
      <c r="CX28" s="37">
        <f t="shared" si="27"/>
        <v>0.64010937275766644</v>
      </c>
      <c r="CY28" s="37">
        <f t="shared" si="27"/>
        <v>0.63690882589387809</v>
      </c>
      <c r="CZ28" s="37">
        <f t="shared" si="27"/>
        <v>0.63372428176440865</v>
      </c>
      <c r="DA28" s="37">
        <f t="shared" si="27"/>
        <v>0.63055566035558663</v>
      </c>
      <c r="DB28" s="37">
        <f t="shared" si="27"/>
        <v>0.62740288205380867</v>
      </c>
      <c r="DC28" s="37">
        <f t="shared" si="27"/>
        <v>0.62426586764353964</v>
      </c>
      <c r="DD28" s="37">
        <f t="shared" si="27"/>
        <v>0.6211445383053219</v>
      </c>
      <c r="DE28" s="37">
        <f t="shared" si="27"/>
        <v>0.61803881561379526</v>
      </c>
      <c r="DF28" s="37">
        <f t="shared" si="27"/>
        <v>0.61494862153572627</v>
      </c>
      <c r="DG28" s="37">
        <f t="shared" si="27"/>
        <v>0.61187387842804764</v>
      </c>
      <c r="DH28" s="37">
        <f t="shared" si="27"/>
        <v>0.60881450903590739</v>
      </c>
      <c r="DI28" s="37">
        <f t="shared" si="27"/>
        <v>0.60577043649072781</v>
      </c>
    </row>
    <row r="29" spans="1:113">
      <c r="A29" s="4" t="s">
        <v>93</v>
      </c>
      <c r="B29" s="4">
        <v>0.2600903</v>
      </c>
      <c r="C29" s="4">
        <v>1.73209E-2</v>
      </c>
      <c r="D29" s="4">
        <v>-20.22</v>
      </c>
      <c r="E29" s="4">
        <v>0</v>
      </c>
      <c r="F29" s="4">
        <v>0.2282642</v>
      </c>
      <c r="G29" s="4">
        <v>0.2963538</v>
      </c>
      <c r="J29" s="39">
        <v>0.995</v>
      </c>
      <c r="L29" s="35">
        <v>5</v>
      </c>
      <c r="M29" s="37">
        <v>1</v>
      </c>
      <c r="N29" s="37">
        <f t="shared" ref="N29:AS29" si="28">M29*$J29</f>
        <v>0.995</v>
      </c>
      <c r="O29" s="37">
        <f t="shared" si="28"/>
        <v>0.99002500000000004</v>
      </c>
      <c r="P29" s="37">
        <f t="shared" si="28"/>
        <v>0.98507487500000002</v>
      </c>
      <c r="Q29" s="37">
        <f t="shared" si="28"/>
        <v>0.98014950062500006</v>
      </c>
      <c r="R29" s="37">
        <f t="shared" si="28"/>
        <v>0.97524875312187509</v>
      </c>
      <c r="S29" s="37">
        <f t="shared" si="28"/>
        <v>0.97037250935626573</v>
      </c>
      <c r="T29" s="37">
        <f t="shared" si="28"/>
        <v>0.96552064680948435</v>
      </c>
      <c r="U29" s="37">
        <f t="shared" si="28"/>
        <v>0.96069304357543694</v>
      </c>
      <c r="V29" s="37">
        <f t="shared" si="28"/>
        <v>0.95588957835755972</v>
      </c>
      <c r="W29" s="37">
        <f t="shared" si="28"/>
        <v>0.95111013046577186</v>
      </c>
      <c r="X29" s="37">
        <f t="shared" si="28"/>
        <v>0.94635457981344295</v>
      </c>
      <c r="Y29" s="37">
        <f t="shared" si="28"/>
        <v>0.94162280691437572</v>
      </c>
      <c r="Z29" s="37">
        <f t="shared" si="28"/>
        <v>0.93691469287980389</v>
      </c>
      <c r="AA29" s="37">
        <f t="shared" si="28"/>
        <v>0.9322301194154049</v>
      </c>
      <c r="AB29" s="37">
        <f t="shared" si="28"/>
        <v>0.92756896881832784</v>
      </c>
      <c r="AC29" s="37">
        <f t="shared" si="28"/>
        <v>0.92293112397423616</v>
      </c>
      <c r="AD29" s="37">
        <f t="shared" si="28"/>
        <v>0.91831646835436498</v>
      </c>
      <c r="AE29" s="37">
        <f t="shared" si="28"/>
        <v>0.91372488601259316</v>
      </c>
      <c r="AF29" s="37">
        <f t="shared" si="28"/>
        <v>0.90915626158253016</v>
      </c>
      <c r="AG29" s="37">
        <f t="shared" si="28"/>
        <v>0.90461048027461755</v>
      </c>
      <c r="AH29" s="37">
        <f t="shared" si="28"/>
        <v>0.90008742787324447</v>
      </c>
      <c r="AI29" s="37">
        <f t="shared" si="28"/>
        <v>0.89558699073387826</v>
      </c>
      <c r="AJ29" s="37">
        <f t="shared" si="28"/>
        <v>0.89110905578020883</v>
      </c>
      <c r="AK29" s="37">
        <f t="shared" si="28"/>
        <v>0.88665351050130781</v>
      </c>
      <c r="AL29" s="37">
        <f t="shared" si="28"/>
        <v>0.8822202429488013</v>
      </c>
      <c r="AM29" s="37">
        <f t="shared" si="28"/>
        <v>0.87780914173405733</v>
      </c>
      <c r="AN29" s="37">
        <f t="shared" si="28"/>
        <v>0.87342009602538706</v>
      </c>
      <c r="AO29" s="37">
        <f t="shared" si="28"/>
        <v>0.86905299554526017</v>
      </c>
      <c r="AP29" s="37">
        <f t="shared" si="28"/>
        <v>0.86470773056753381</v>
      </c>
      <c r="AQ29" s="37">
        <f t="shared" si="28"/>
        <v>0.86038419191469617</v>
      </c>
      <c r="AR29" s="37">
        <f t="shared" si="28"/>
        <v>0.85608227095512268</v>
      </c>
      <c r="AS29" s="37">
        <f t="shared" si="28"/>
        <v>0.85180185960034704</v>
      </c>
      <c r="AT29" s="37">
        <f t="shared" ref="AT29:BY29" si="29">AS29*$J29</f>
        <v>0.84754285030234533</v>
      </c>
      <c r="AU29" s="37">
        <f t="shared" si="29"/>
        <v>0.84330513605083357</v>
      </c>
      <c r="AV29" s="37">
        <f t="shared" si="29"/>
        <v>0.83908861037057936</v>
      </c>
      <c r="AW29" s="37">
        <f t="shared" si="29"/>
        <v>0.83489316731872643</v>
      </c>
      <c r="AX29" s="37">
        <f t="shared" si="29"/>
        <v>0.83071870148213278</v>
      </c>
      <c r="AY29" s="37">
        <f t="shared" si="29"/>
        <v>0.82656510797472216</v>
      </c>
      <c r="AZ29" s="37">
        <f t="shared" si="29"/>
        <v>0.82243228243484856</v>
      </c>
      <c r="BA29" s="37">
        <f t="shared" si="29"/>
        <v>0.81832012102267426</v>
      </c>
      <c r="BB29" s="37">
        <f t="shared" si="29"/>
        <v>0.81422852041756089</v>
      </c>
      <c r="BC29" s="37">
        <f t="shared" si="29"/>
        <v>0.81015737781547303</v>
      </c>
      <c r="BD29" s="37">
        <f t="shared" si="29"/>
        <v>0.80610659092639569</v>
      </c>
      <c r="BE29" s="37">
        <f t="shared" si="29"/>
        <v>0.80207605797176373</v>
      </c>
      <c r="BF29" s="37">
        <f t="shared" si="29"/>
        <v>0.79806567768190495</v>
      </c>
      <c r="BG29" s="37">
        <f t="shared" si="29"/>
        <v>0.79407534929349544</v>
      </c>
      <c r="BH29" s="37">
        <f t="shared" si="29"/>
        <v>0.79010497254702794</v>
      </c>
      <c r="BI29" s="37">
        <f t="shared" si="29"/>
        <v>0.78615444768429277</v>
      </c>
      <c r="BJ29" s="37">
        <f t="shared" si="29"/>
        <v>0.78222367544587135</v>
      </c>
      <c r="BK29" s="37">
        <f t="shared" si="29"/>
        <v>0.778312557068642</v>
      </c>
      <c r="BL29" s="37">
        <f t="shared" si="29"/>
        <v>0.7744209942832988</v>
      </c>
      <c r="BM29" s="37">
        <f t="shared" si="29"/>
        <v>0.77054888931188226</v>
      </c>
      <c r="BN29" s="37">
        <f t="shared" si="29"/>
        <v>0.76669614486532289</v>
      </c>
      <c r="BO29" s="37">
        <f t="shared" si="29"/>
        <v>0.76286266414099624</v>
      </c>
      <c r="BP29" s="37">
        <f t="shared" si="29"/>
        <v>0.75904835082029121</v>
      </c>
      <c r="BQ29" s="37">
        <f t="shared" si="29"/>
        <v>0.7552531090661897</v>
      </c>
      <c r="BR29" s="37">
        <f t="shared" si="29"/>
        <v>0.75147684352085875</v>
      </c>
      <c r="BS29" s="37">
        <f t="shared" si="29"/>
        <v>0.74771945930325445</v>
      </c>
      <c r="BT29" s="37">
        <f t="shared" si="29"/>
        <v>0.74398086200673819</v>
      </c>
      <c r="BU29" s="37">
        <f t="shared" si="29"/>
        <v>0.74026095769670452</v>
      </c>
      <c r="BV29" s="37">
        <f t="shared" si="29"/>
        <v>0.73655965290822101</v>
      </c>
      <c r="BW29" s="37">
        <f t="shared" si="29"/>
        <v>0.73287685464367991</v>
      </c>
      <c r="BX29" s="37">
        <f t="shared" si="29"/>
        <v>0.72921247037046155</v>
      </c>
      <c r="BY29" s="37">
        <f t="shared" si="29"/>
        <v>0.72556640801860928</v>
      </c>
      <c r="BZ29" s="37">
        <f t="shared" ref="BZ29:DI29" si="30">BY29*$J29</f>
        <v>0.72193857597851618</v>
      </c>
      <c r="CA29" s="37">
        <f t="shared" si="30"/>
        <v>0.71832888309862364</v>
      </c>
      <c r="CB29" s="37">
        <f t="shared" si="30"/>
        <v>0.71473723868313055</v>
      </c>
      <c r="CC29" s="37">
        <f t="shared" si="30"/>
        <v>0.71116355248971486</v>
      </c>
      <c r="CD29" s="37">
        <f t="shared" si="30"/>
        <v>0.70760773472726624</v>
      </c>
      <c r="CE29" s="37">
        <f t="shared" si="30"/>
        <v>0.7040696960536299</v>
      </c>
      <c r="CF29" s="37">
        <f t="shared" si="30"/>
        <v>0.70054934757336174</v>
      </c>
      <c r="CG29" s="37">
        <f t="shared" si="30"/>
        <v>0.69704660083549497</v>
      </c>
      <c r="CH29" s="37">
        <f t="shared" si="30"/>
        <v>0.6935613678313175</v>
      </c>
      <c r="CI29" s="37">
        <f t="shared" si="30"/>
        <v>0.6900935609921609</v>
      </c>
      <c r="CJ29" s="37">
        <f t="shared" si="30"/>
        <v>0.68664309318720007</v>
      </c>
      <c r="CK29" s="37">
        <f t="shared" si="30"/>
        <v>0.68320987772126407</v>
      </c>
      <c r="CL29" s="37">
        <f t="shared" si="30"/>
        <v>0.67979382833265778</v>
      </c>
      <c r="CM29" s="37">
        <f t="shared" si="30"/>
        <v>0.67639485919099451</v>
      </c>
      <c r="CN29" s="37">
        <f t="shared" si="30"/>
        <v>0.67301288489503952</v>
      </c>
      <c r="CO29" s="37">
        <f t="shared" si="30"/>
        <v>0.66964782047056437</v>
      </c>
      <c r="CP29" s="37">
        <f t="shared" si="30"/>
        <v>0.66629958136821155</v>
      </c>
      <c r="CQ29" s="37">
        <f t="shared" si="30"/>
        <v>0.66296808346137048</v>
      </c>
      <c r="CR29" s="37">
        <f t="shared" si="30"/>
        <v>0.65965324304406359</v>
      </c>
      <c r="CS29" s="37">
        <f t="shared" si="30"/>
        <v>0.65635497682884325</v>
      </c>
      <c r="CT29" s="37">
        <f t="shared" si="30"/>
        <v>0.65307320194469898</v>
      </c>
      <c r="CU29" s="37">
        <f t="shared" si="30"/>
        <v>0.64980783593497549</v>
      </c>
      <c r="CV29" s="37">
        <f t="shared" si="30"/>
        <v>0.64655879675530059</v>
      </c>
      <c r="CW29" s="37">
        <f t="shared" si="30"/>
        <v>0.64332600277152407</v>
      </c>
      <c r="CX29" s="37">
        <f t="shared" si="30"/>
        <v>0.64010937275766644</v>
      </c>
      <c r="CY29" s="37">
        <f t="shared" si="30"/>
        <v>0.63690882589387809</v>
      </c>
      <c r="CZ29" s="37">
        <f t="shared" si="30"/>
        <v>0.63372428176440865</v>
      </c>
      <c r="DA29" s="37">
        <f t="shared" si="30"/>
        <v>0.63055566035558663</v>
      </c>
      <c r="DB29" s="37">
        <f t="shared" si="30"/>
        <v>0.62740288205380867</v>
      </c>
      <c r="DC29" s="37">
        <f t="shared" si="30"/>
        <v>0.62426586764353964</v>
      </c>
      <c r="DD29" s="37">
        <f t="shared" si="30"/>
        <v>0.6211445383053219</v>
      </c>
      <c r="DE29" s="37">
        <f t="shared" si="30"/>
        <v>0.61803881561379526</v>
      </c>
      <c r="DF29" s="37">
        <f t="shared" si="30"/>
        <v>0.61494862153572627</v>
      </c>
      <c r="DG29" s="37">
        <f t="shared" si="30"/>
        <v>0.61187387842804764</v>
      </c>
      <c r="DH29" s="37">
        <f t="shared" si="30"/>
        <v>0.60881450903590739</v>
      </c>
      <c r="DI29" s="37">
        <f t="shared" si="30"/>
        <v>0.60577043649072781</v>
      </c>
    </row>
    <row r="30" spans="1:113">
      <c r="A30" s="4" t="s">
        <v>94</v>
      </c>
      <c r="B30" s="4">
        <v>0.1633279</v>
      </c>
      <c r="C30" s="4">
        <v>2.0566399999999999E-2</v>
      </c>
      <c r="D30" s="4">
        <v>-14.39</v>
      </c>
      <c r="E30" s="4">
        <v>0</v>
      </c>
      <c r="F30" s="4">
        <v>0.12760750000000001</v>
      </c>
      <c r="G30" s="4">
        <v>0.20904739999999999</v>
      </c>
      <c r="J30" s="39">
        <v>0.995</v>
      </c>
      <c r="L30" s="35">
        <v>6</v>
      </c>
      <c r="M30" s="37">
        <v>1</v>
      </c>
      <c r="N30" s="37">
        <f t="shared" ref="N30:AS30" si="31">M30*$J30</f>
        <v>0.995</v>
      </c>
      <c r="O30" s="37">
        <f t="shared" si="31"/>
        <v>0.99002500000000004</v>
      </c>
      <c r="P30" s="37">
        <f t="shared" si="31"/>
        <v>0.98507487500000002</v>
      </c>
      <c r="Q30" s="37">
        <f t="shared" si="31"/>
        <v>0.98014950062500006</v>
      </c>
      <c r="R30" s="37">
        <f t="shared" si="31"/>
        <v>0.97524875312187509</v>
      </c>
      <c r="S30" s="37">
        <f t="shared" si="31"/>
        <v>0.97037250935626573</v>
      </c>
      <c r="T30" s="37">
        <f t="shared" si="31"/>
        <v>0.96552064680948435</v>
      </c>
      <c r="U30" s="37">
        <f t="shared" si="31"/>
        <v>0.96069304357543694</v>
      </c>
      <c r="V30" s="37">
        <f t="shared" si="31"/>
        <v>0.95588957835755972</v>
      </c>
      <c r="W30" s="37">
        <f t="shared" si="31"/>
        <v>0.95111013046577186</v>
      </c>
      <c r="X30" s="37">
        <f t="shared" si="31"/>
        <v>0.94635457981344295</v>
      </c>
      <c r="Y30" s="37">
        <f t="shared" si="31"/>
        <v>0.94162280691437572</v>
      </c>
      <c r="Z30" s="37">
        <f t="shared" si="31"/>
        <v>0.93691469287980389</v>
      </c>
      <c r="AA30" s="37">
        <f t="shared" si="31"/>
        <v>0.9322301194154049</v>
      </c>
      <c r="AB30" s="37">
        <f t="shared" si="31"/>
        <v>0.92756896881832784</v>
      </c>
      <c r="AC30" s="37">
        <f t="shared" si="31"/>
        <v>0.92293112397423616</v>
      </c>
      <c r="AD30" s="37">
        <f t="shared" si="31"/>
        <v>0.91831646835436498</v>
      </c>
      <c r="AE30" s="37">
        <f t="shared" si="31"/>
        <v>0.91372488601259316</v>
      </c>
      <c r="AF30" s="37">
        <f t="shared" si="31"/>
        <v>0.90915626158253016</v>
      </c>
      <c r="AG30" s="37">
        <f t="shared" si="31"/>
        <v>0.90461048027461755</v>
      </c>
      <c r="AH30" s="37">
        <f t="shared" si="31"/>
        <v>0.90008742787324447</v>
      </c>
      <c r="AI30" s="37">
        <f t="shared" si="31"/>
        <v>0.89558699073387826</v>
      </c>
      <c r="AJ30" s="37">
        <f t="shared" si="31"/>
        <v>0.89110905578020883</v>
      </c>
      <c r="AK30" s="37">
        <f t="shared" si="31"/>
        <v>0.88665351050130781</v>
      </c>
      <c r="AL30" s="37">
        <f t="shared" si="31"/>
        <v>0.8822202429488013</v>
      </c>
      <c r="AM30" s="37">
        <f t="shared" si="31"/>
        <v>0.87780914173405733</v>
      </c>
      <c r="AN30" s="37">
        <f t="shared" si="31"/>
        <v>0.87342009602538706</v>
      </c>
      <c r="AO30" s="37">
        <f t="shared" si="31"/>
        <v>0.86905299554526017</v>
      </c>
      <c r="AP30" s="37">
        <f t="shared" si="31"/>
        <v>0.86470773056753381</v>
      </c>
      <c r="AQ30" s="37">
        <f t="shared" si="31"/>
        <v>0.86038419191469617</v>
      </c>
      <c r="AR30" s="37">
        <f t="shared" si="31"/>
        <v>0.85608227095512268</v>
      </c>
      <c r="AS30" s="37">
        <f t="shared" si="31"/>
        <v>0.85180185960034704</v>
      </c>
      <c r="AT30" s="37">
        <f t="shared" ref="AT30:BY30" si="32">AS30*$J30</f>
        <v>0.84754285030234533</v>
      </c>
      <c r="AU30" s="37">
        <f t="shared" si="32"/>
        <v>0.84330513605083357</v>
      </c>
      <c r="AV30" s="37">
        <f t="shared" si="32"/>
        <v>0.83908861037057936</v>
      </c>
      <c r="AW30" s="37">
        <f t="shared" si="32"/>
        <v>0.83489316731872643</v>
      </c>
      <c r="AX30" s="37">
        <f t="shared" si="32"/>
        <v>0.83071870148213278</v>
      </c>
      <c r="AY30" s="37">
        <f t="shared" si="32"/>
        <v>0.82656510797472216</v>
      </c>
      <c r="AZ30" s="37">
        <f t="shared" si="32"/>
        <v>0.82243228243484856</v>
      </c>
      <c r="BA30" s="37">
        <f t="shared" si="32"/>
        <v>0.81832012102267426</v>
      </c>
      <c r="BB30" s="37">
        <f t="shared" si="32"/>
        <v>0.81422852041756089</v>
      </c>
      <c r="BC30" s="37">
        <f t="shared" si="32"/>
        <v>0.81015737781547303</v>
      </c>
      <c r="BD30" s="37">
        <f t="shared" si="32"/>
        <v>0.80610659092639569</v>
      </c>
      <c r="BE30" s="37">
        <f t="shared" si="32"/>
        <v>0.80207605797176373</v>
      </c>
      <c r="BF30" s="37">
        <f t="shared" si="32"/>
        <v>0.79806567768190495</v>
      </c>
      <c r="BG30" s="37">
        <f t="shared" si="32"/>
        <v>0.79407534929349544</v>
      </c>
      <c r="BH30" s="37">
        <f t="shared" si="32"/>
        <v>0.79010497254702794</v>
      </c>
      <c r="BI30" s="37">
        <f t="shared" si="32"/>
        <v>0.78615444768429277</v>
      </c>
      <c r="BJ30" s="37">
        <f t="shared" si="32"/>
        <v>0.78222367544587135</v>
      </c>
      <c r="BK30" s="37">
        <f t="shared" si="32"/>
        <v>0.778312557068642</v>
      </c>
      <c r="BL30" s="37">
        <f t="shared" si="32"/>
        <v>0.7744209942832988</v>
      </c>
      <c r="BM30" s="37">
        <f t="shared" si="32"/>
        <v>0.77054888931188226</v>
      </c>
      <c r="BN30" s="37">
        <f t="shared" si="32"/>
        <v>0.76669614486532289</v>
      </c>
      <c r="BO30" s="37">
        <f t="shared" si="32"/>
        <v>0.76286266414099624</v>
      </c>
      <c r="BP30" s="37">
        <f t="shared" si="32"/>
        <v>0.75904835082029121</v>
      </c>
      <c r="BQ30" s="37">
        <f t="shared" si="32"/>
        <v>0.7552531090661897</v>
      </c>
      <c r="BR30" s="37">
        <f t="shared" si="32"/>
        <v>0.75147684352085875</v>
      </c>
      <c r="BS30" s="37">
        <f t="shared" si="32"/>
        <v>0.74771945930325445</v>
      </c>
      <c r="BT30" s="37">
        <f t="shared" si="32"/>
        <v>0.74398086200673819</v>
      </c>
      <c r="BU30" s="37">
        <f t="shared" si="32"/>
        <v>0.74026095769670452</v>
      </c>
      <c r="BV30" s="37">
        <f t="shared" si="32"/>
        <v>0.73655965290822101</v>
      </c>
      <c r="BW30" s="37">
        <f t="shared" si="32"/>
        <v>0.73287685464367991</v>
      </c>
      <c r="BX30" s="37">
        <f t="shared" si="32"/>
        <v>0.72921247037046155</v>
      </c>
      <c r="BY30" s="37">
        <f t="shared" si="32"/>
        <v>0.72556640801860928</v>
      </c>
      <c r="BZ30" s="37">
        <f t="shared" ref="BZ30:DI30" si="33">BY30*$J30</f>
        <v>0.72193857597851618</v>
      </c>
      <c r="CA30" s="37">
        <f t="shared" si="33"/>
        <v>0.71832888309862364</v>
      </c>
      <c r="CB30" s="37">
        <f t="shared" si="33"/>
        <v>0.71473723868313055</v>
      </c>
      <c r="CC30" s="37">
        <f t="shared" si="33"/>
        <v>0.71116355248971486</v>
      </c>
      <c r="CD30" s="37">
        <f t="shared" si="33"/>
        <v>0.70760773472726624</v>
      </c>
      <c r="CE30" s="37">
        <f t="shared" si="33"/>
        <v>0.7040696960536299</v>
      </c>
      <c r="CF30" s="37">
        <f t="shared" si="33"/>
        <v>0.70054934757336174</v>
      </c>
      <c r="CG30" s="37">
        <f t="shared" si="33"/>
        <v>0.69704660083549497</v>
      </c>
      <c r="CH30" s="37">
        <f t="shared" si="33"/>
        <v>0.6935613678313175</v>
      </c>
      <c r="CI30" s="37">
        <f t="shared" si="33"/>
        <v>0.6900935609921609</v>
      </c>
      <c r="CJ30" s="37">
        <f t="shared" si="33"/>
        <v>0.68664309318720007</v>
      </c>
      <c r="CK30" s="37">
        <f t="shared" si="33"/>
        <v>0.68320987772126407</v>
      </c>
      <c r="CL30" s="37">
        <f t="shared" si="33"/>
        <v>0.67979382833265778</v>
      </c>
      <c r="CM30" s="37">
        <f t="shared" si="33"/>
        <v>0.67639485919099451</v>
      </c>
      <c r="CN30" s="37">
        <f t="shared" si="33"/>
        <v>0.67301288489503952</v>
      </c>
      <c r="CO30" s="37">
        <f t="shared" si="33"/>
        <v>0.66964782047056437</v>
      </c>
      <c r="CP30" s="37">
        <f t="shared" si="33"/>
        <v>0.66629958136821155</v>
      </c>
      <c r="CQ30" s="37">
        <f t="shared" si="33"/>
        <v>0.66296808346137048</v>
      </c>
      <c r="CR30" s="37">
        <f t="shared" si="33"/>
        <v>0.65965324304406359</v>
      </c>
      <c r="CS30" s="37">
        <f t="shared" si="33"/>
        <v>0.65635497682884325</v>
      </c>
      <c r="CT30" s="37">
        <f t="shared" si="33"/>
        <v>0.65307320194469898</v>
      </c>
      <c r="CU30" s="37">
        <f t="shared" si="33"/>
        <v>0.64980783593497549</v>
      </c>
      <c r="CV30" s="37">
        <f t="shared" si="33"/>
        <v>0.64655879675530059</v>
      </c>
      <c r="CW30" s="37">
        <f t="shared" si="33"/>
        <v>0.64332600277152407</v>
      </c>
      <c r="CX30" s="37">
        <f t="shared" si="33"/>
        <v>0.64010937275766644</v>
      </c>
      <c r="CY30" s="37">
        <f t="shared" si="33"/>
        <v>0.63690882589387809</v>
      </c>
      <c r="CZ30" s="37">
        <f t="shared" si="33"/>
        <v>0.63372428176440865</v>
      </c>
      <c r="DA30" s="37">
        <f t="shared" si="33"/>
        <v>0.63055566035558663</v>
      </c>
      <c r="DB30" s="37">
        <f t="shared" si="33"/>
        <v>0.62740288205380867</v>
      </c>
      <c r="DC30" s="37">
        <f t="shared" si="33"/>
        <v>0.62426586764353964</v>
      </c>
      <c r="DD30" s="37">
        <f t="shared" si="33"/>
        <v>0.6211445383053219</v>
      </c>
      <c r="DE30" s="37">
        <f t="shared" si="33"/>
        <v>0.61803881561379526</v>
      </c>
      <c r="DF30" s="37">
        <f t="shared" si="33"/>
        <v>0.61494862153572627</v>
      </c>
      <c r="DG30" s="37">
        <f t="shared" si="33"/>
        <v>0.61187387842804764</v>
      </c>
      <c r="DH30" s="37">
        <f t="shared" si="33"/>
        <v>0.60881450903590739</v>
      </c>
      <c r="DI30" s="37">
        <f t="shared" si="33"/>
        <v>0.60577043649072781</v>
      </c>
    </row>
    <row r="31" spans="1:113">
      <c r="A31" s="4" t="s">
        <v>95</v>
      </c>
      <c r="B31" s="4">
        <v>0.13091449999999999</v>
      </c>
      <c r="C31" s="4">
        <v>2.24047E-2</v>
      </c>
      <c r="D31" s="4">
        <v>-11.88</v>
      </c>
      <c r="E31" s="4">
        <v>0</v>
      </c>
      <c r="F31" s="4">
        <v>9.36081E-2</v>
      </c>
      <c r="G31" s="4">
        <v>0.183089</v>
      </c>
      <c r="J31" s="39">
        <v>0.995</v>
      </c>
      <c r="L31" s="35">
        <v>7</v>
      </c>
      <c r="M31" s="37">
        <v>1</v>
      </c>
      <c r="N31" s="37">
        <f t="shared" ref="N31:AS31" si="34">M31*$J31</f>
        <v>0.995</v>
      </c>
      <c r="O31" s="37">
        <f t="shared" si="34"/>
        <v>0.99002500000000004</v>
      </c>
      <c r="P31" s="37">
        <f t="shared" si="34"/>
        <v>0.98507487500000002</v>
      </c>
      <c r="Q31" s="37">
        <f t="shared" si="34"/>
        <v>0.98014950062500006</v>
      </c>
      <c r="R31" s="37">
        <f t="shared" si="34"/>
        <v>0.97524875312187509</v>
      </c>
      <c r="S31" s="37">
        <f t="shared" si="34"/>
        <v>0.97037250935626573</v>
      </c>
      <c r="T31" s="37">
        <f t="shared" si="34"/>
        <v>0.96552064680948435</v>
      </c>
      <c r="U31" s="37">
        <f t="shared" si="34"/>
        <v>0.96069304357543694</v>
      </c>
      <c r="V31" s="37">
        <f t="shared" si="34"/>
        <v>0.95588957835755972</v>
      </c>
      <c r="W31" s="37">
        <f t="shared" si="34"/>
        <v>0.95111013046577186</v>
      </c>
      <c r="X31" s="37">
        <f t="shared" si="34"/>
        <v>0.94635457981344295</v>
      </c>
      <c r="Y31" s="37">
        <f t="shared" si="34"/>
        <v>0.94162280691437572</v>
      </c>
      <c r="Z31" s="37">
        <f t="shared" si="34"/>
        <v>0.93691469287980389</v>
      </c>
      <c r="AA31" s="37">
        <f t="shared" si="34"/>
        <v>0.9322301194154049</v>
      </c>
      <c r="AB31" s="37">
        <f t="shared" si="34"/>
        <v>0.92756896881832784</v>
      </c>
      <c r="AC31" s="37">
        <f t="shared" si="34"/>
        <v>0.92293112397423616</v>
      </c>
      <c r="AD31" s="37">
        <f t="shared" si="34"/>
        <v>0.91831646835436498</v>
      </c>
      <c r="AE31" s="37">
        <f t="shared" si="34"/>
        <v>0.91372488601259316</v>
      </c>
      <c r="AF31" s="37">
        <f t="shared" si="34"/>
        <v>0.90915626158253016</v>
      </c>
      <c r="AG31" s="37">
        <f t="shared" si="34"/>
        <v>0.90461048027461755</v>
      </c>
      <c r="AH31" s="37">
        <f t="shared" si="34"/>
        <v>0.90008742787324447</v>
      </c>
      <c r="AI31" s="37">
        <f t="shared" si="34"/>
        <v>0.89558699073387826</v>
      </c>
      <c r="AJ31" s="37">
        <f t="shared" si="34"/>
        <v>0.89110905578020883</v>
      </c>
      <c r="AK31" s="37">
        <f t="shared" si="34"/>
        <v>0.88665351050130781</v>
      </c>
      <c r="AL31" s="37">
        <f t="shared" si="34"/>
        <v>0.8822202429488013</v>
      </c>
      <c r="AM31" s="37">
        <f t="shared" si="34"/>
        <v>0.87780914173405733</v>
      </c>
      <c r="AN31" s="37">
        <f t="shared" si="34"/>
        <v>0.87342009602538706</v>
      </c>
      <c r="AO31" s="37">
        <f t="shared" si="34"/>
        <v>0.86905299554526017</v>
      </c>
      <c r="AP31" s="37">
        <f t="shared" si="34"/>
        <v>0.86470773056753381</v>
      </c>
      <c r="AQ31" s="37">
        <f t="shared" si="34"/>
        <v>0.86038419191469617</v>
      </c>
      <c r="AR31" s="37">
        <f t="shared" si="34"/>
        <v>0.85608227095512268</v>
      </c>
      <c r="AS31" s="37">
        <f t="shared" si="34"/>
        <v>0.85180185960034704</v>
      </c>
      <c r="AT31" s="37">
        <f t="shared" ref="AT31:BY31" si="35">AS31*$J31</f>
        <v>0.84754285030234533</v>
      </c>
      <c r="AU31" s="37">
        <f t="shared" si="35"/>
        <v>0.84330513605083357</v>
      </c>
      <c r="AV31" s="37">
        <f t="shared" si="35"/>
        <v>0.83908861037057936</v>
      </c>
      <c r="AW31" s="37">
        <f t="shared" si="35"/>
        <v>0.83489316731872643</v>
      </c>
      <c r="AX31" s="37">
        <f t="shared" si="35"/>
        <v>0.83071870148213278</v>
      </c>
      <c r="AY31" s="37">
        <f t="shared" si="35"/>
        <v>0.82656510797472216</v>
      </c>
      <c r="AZ31" s="37">
        <f t="shared" si="35"/>
        <v>0.82243228243484856</v>
      </c>
      <c r="BA31" s="37">
        <f t="shared" si="35"/>
        <v>0.81832012102267426</v>
      </c>
      <c r="BB31" s="37">
        <f t="shared" si="35"/>
        <v>0.81422852041756089</v>
      </c>
      <c r="BC31" s="37">
        <f t="shared" si="35"/>
        <v>0.81015737781547303</v>
      </c>
      <c r="BD31" s="37">
        <f t="shared" si="35"/>
        <v>0.80610659092639569</v>
      </c>
      <c r="BE31" s="37">
        <f t="shared" si="35"/>
        <v>0.80207605797176373</v>
      </c>
      <c r="BF31" s="37">
        <f t="shared" si="35"/>
        <v>0.79806567768190495</v>
      </c>
      <c r="BG31" s="37">
        <f t="shared" si="35"/>
        <v>0.79407534929349544</v>
      </c>
      <c r="BH31" s="37">
        <f t="shared" si="35"/>
        <v>0.79010497254702794</v>
      </c>
      <c r="BI31" s="37">
        <f t="shared" si="35"/>
        <v>0.78615444768429277</v>
      </c>
      <c r="BJ31" s="37">
        <f t="shared" si="35"/>
        <v>0.78222367544587135</v>
      </c>
      <c r="BK31" s="37">
        <f t="shared" si="35"/>
        <v>0.778312557068642</v>
      </c>
      <c r="BL31" s="37">
        <f t="shared" si="35"/>
        <v>0.7744209942832988</v>
      </c>
      <c r="BM31" s="37">
        <f t="shared" si="35"/>
        <v>0.77054888931188226</v>
      </c>
      <c r="BN31" s="37">
        <f t="shared" si="35"/>
        <v>0.76669614486532289</v>
      </c>
      <c r="BO31" s="37">
        <f t="shared" si="35"/>
        <v>0.76286266414099624</v>
      </c>
      <c r="BP31" s="37">
        <f t="shared" si="35"/>
        <v>0.75904835082029121</v>
      </c>
      <c r="BQ31" s="37">
        <f t="shared" si="35"/>
        <v>0.7552531090661897</v>
      </c>
      <c r="BR31" s="37">
        <f t="shared" si="35"/>
        <v>0.75147684352085875</v>
      </c>
      <c r="BS31" s="37">
        <f t="shared" si="35"/>
        <v>0.74771945930325445</v>
      </c>
      <c r="BT31" s="37">
        <f t="shared" si="35"/>
        <v>0.74398086200673819</v>
      </c>
      <c r="BU31" s="37">
        <f t="shared" si="35"/>
        <v>0.74026095769670452</v>
      </c>
      <c r="BV31" s="37">
        <f t="shared" si="35"/>
        <v>0.73655965290822101</v>
      </c>
      <c r="BW31" s="37">
        <f t="shared" si="35"/>
        <v>0.73287685464367991</v>
      </c>
      <c r="BX31" s="37">
        <f t="shared" si="35"/>
        <v>0.72921247037046155</v>
      </c>
      <c r="BY31" s="37">
        <f t="shared" si="35"/>
        <v>0.72556640801860928</v>
      </c>
      <c r="BZ31" s="37">
        <f t="shared" ref="BZ31:DI31" si="36">BY31*$J31</f>
        <v>0.72193857597851618</v>
      </c>
      <c r="CA31" s="37">
        <f t="shared" si="36"/>
        <v>0.71832888309862364</v>
      </c>
      <c r="CB31" s="37">
        <f t="shared" si="36"/>
        <v>0.71473723868313055</v>
      </c>
      <c r="CC31" s="37">
        <f t="shared" si="36"/>
        <v>0.71116355248971486</v>
      </c>
      <c r="CD31" s="37">
        <f t="shared" si="36"/>
        <v>0.70760773472726624</v>
      </c>
      <c r="CE31" s="37">
        <f t="shared" si="36"/>
        <v>0.7040696960536299</v>
      </c>
      <c r="CF31" s="37">
        <f t="shared" si="36"/>
        <v>0.70054934757336174</v>
      </c>
      <c r="CG31" s="37">
        <f t="shared" si="36"/>
        <v>0.69704660083549497</v>
      </c>
      <c r="CH31" s="37">
        <f t="shared" si="36"/>
        <v>0.6935613678313175</v>
      </c>
      <c r="CI31" s="37">
        <f t="shared" si="36"/>
        <v>0.6900935609921609</v>
      </c>
      <c r="CJ31" s="37">
        <f t="shared" si="36"/>
        <v>0.68664309318720007</v>
      </c>
      <c r="CK31" s="37">
        <f t="shared" si="36"/>
        <v>0.68320987772126407</v>
      </c>
      <c r="CL31" s="37">
        <f t="shared" si="36"/>
        <v>0.67979382833265778</v>
      </c>
      <c r="CM31" s="37">
        <f t="shared" si="36"/>
        <v>0.67639485919099451</v>
      </c>
      <c r="CN31" s="37">
        <f t="shared" si="36"/>
        <v>0.67301288489503952</v>
      </c>
      <c r="CO31" s="37">
        <f t="shared" si="36"/>
        <v>0.66964782047056437</v>
      </c>
      <c r="CP31" s="37">
        <f t="shared" si="36"/>
        <v>0.66629958136821155</v>
      </c>
      <c r="CQ31" s="37">
        <f t="shared" si="36"/>
        <v>0.66296808346137048</v>
      </c>
      <c r="CR31" s="37">
        <f t="shared" si="36"/>
        <v>0.65965324304406359</v>
      </c>
      <c r="CS31" s="37">
        <f t="shared" si="36"/>
        <v>0.65635497682884325</v>
      </c>
      <c r="CT31" s="37">
        <f t="shared" si="36"/>
        <v>0.65307320194469898</v>
      </c>
      <c r="CU31" s="37">
        <f t="shared" si="36"/>
        <v>0.64980783593497549</v>
      </c>
      <c r="CV31" s="37">
        <f t="shared" si="36"/>
        <v>0.64655879675530059</v>
      </c>
      <c r="CW31" s="37">
        <f t="shared" si="36"/>
        <v>0.64332600277152407</v>
      </c>
      <c r="CX31" s="37">
        <f t="shared" si="36"/>
        <v>0.64010937275766644</v>
      </c>
      <c r="CY31" s="37">
        <f t="shared" si="36"/>
        <v>0.63690882589387809</v>
      </c>
      <c r="CZ31" s="37">
        <f t="shared" si="36"/>
        <v>0.63372428176440865</v>
      </c>
      <c r="DA31" s="37">
        <f t="shared" si="36"/>
        <v>0.63055566035558663</v>
      </c>
      <c r="DB31" s="37">
        <f t="shared" si="36"/>
        <v>0.62740288205380867</v>
      </c>
      <c r="DC31" s="37">
        <f t="shared" si="36"/>
        <v>0.62426586764353964</v>
      </c>
      <c r="DD31" s="37">
        <f t="shared" si="36"/>
        <v>0.6211445383053219</v>
      </c>
      <c r="DE31" s="37">
        <f t="shared" si="36"/>
        <v>0.61803881561379526</v>
      </c>
      <c r="DF31" s="37">
        <f t="shared" si="36"/>
        <v>0.61494862153572627</v>
      </c>
      <c r="DG31" s="37">
        <f t="shared" si="36"/>
        <v>0.61187387842804764</v>
      </c>
      <c r="DH31" s="37">
        <f t="shared" si="36"/>
        <v>0.60881450903590739</v>
      </c>
      <c r="DI31" s="37">
        <f t="shared" si="36"/>
        <v>0.60577043649072781</v>
      </c>
    </row>
    <row r="32" spans="1:113">
      <c r="A32" s="4" t="s">
        <v>96</v>
      </c>
      <c r="B32" s="4">
        <v>1.1470750000000001</v>
      </c>
      <c r="C32" s="4">
        <v>0.2645306</v>
      </c>
      <c r="D32" s="4">
        <v>0.6</v>
      </c>
      <c r="E32" s="4">
        <v>0.55200000000000005</v>
      </c>
      <c r="F32" s="4">
        <v>0.7299506</v>
      </c>
      <c r="G32" s="4">
        <v>1.802562</v>
      </c>
      <c r="J32" s="39">
        <v>0.995</v>
      </c>
      <c r="L32" s="35">
        <v>8</v>
      </c>
      <c r="M32" s="37">
        <v>1</v>
      </c>
      <c r="N32" s="37">
        <f t="shared" ref="N32:AS32" si="37">M32*$J32</f>
        <v>0.995</v>
      </c>
      <c r="O32" s="37">
        <f t="shared" si="37"/>
        <v>0.99002500000000004</v>
      </c>
      <c r="P32" s="37">
        <f t="shared" si="37"/>
        <v>0.98507487500000002</v>
      </c>
      <c r="Q32" s="37">
        <f t="shared" si="37"/>
        <v>0.98014950062500006</v>
      </c>
      <c r="R32" s="37">
        <f t="shared" si="37"/>
        <v>0.97524875312187509</v>
      </c>
      <c r="S32" s="37">
        <f t="shared" si="37"/>
        <v>0.97037250935626573</v>
      </c>
      <c r="T32" s="37">
        <f t="shared" si="37"/>
        <v>0.96552064680948435</v>
      </c>
      <c r="U32" s="37">
        <f t="shared" si="37"/>
        <v>0.96069304357543694</v>
      </c>
      <c r="V32" s="37">
        <f t="shared" si="37"/>
        <v>0.95588957835755972</v>
      </c>
      <c r="W32" s="37">
        <f t="shared" si="37"/>
        <v>0.95111013046577186</v>
      </c>
      <c r="X32" s="37">
        <f t="shared" si="37"/>
        <v>0.94635457981344295</v>
      </c>
      <c r="Y32" s="37">
        <f t="shared" si="37"/>
        <v>0.94162280691437572</v>
      </c>
      <c r="Z32" s="37">
        <f t="shared" si="37"/>
        <v>0.93691469287980389</v>
      </c>
      <c r="AA32" s="37">
        <f t="shared" si="37"/>
        <v>0.9322301194154049</v>
      </c>
      <c r="AB32" s="37">
        <f t="shared" si="37"/>
        <v>0.92756896881832784</v>
      </c>
      <c r="AC32" s="37">
        <f t="shared" si="37"/>
        <v>0.92293112397423616</v>
      </c>
      <c r="AD32" s="37">
        <f t="shared" si="37"/>
        <v>0.91831646835436498</v>
      </c>
      <c r="AE32" s="37">
        <f t="shared" si="37"/>
        <v>0.91372488601259316</v>
      </c>
      <c r="AF32" s="37">
        <f t="shared" si="37"/>
        <v>0.90915626158253016</v>
      </c>
      <c r="AG32" s="37">
        <f t="shared" si="37"/>
        <v>0.90461048027461755</v>
      </c>
      <c r="AH32" s="37">
        <f t="shared" si="37"/>
        <v>0.90008742787324447</v>
      </c>
      <c r="AI32" s="37">
        <f t="shared" si="37"/>
        <v>0.89558699073387826</v>
      </c>
      <c r="AJ32" s="37">
        <f t="shared" si="37"/>
        <v>0.89110905578020883</v>
      </c>
      <c r="AK32" s="37">
        <f t="shared" si="37"/>
        <v>0.88665351050130781</v>
      </c>
      <c r="AL32" s="37">
        <f t="shared" si="37"/>
        <v>0.8822202429488013</v>
      </c>
      <c r="AM32" s="37">
        <f t="shared" si="37"/>
        <v>0.87780914173405733</v>
      </c>
      <c r="AN32" s="37">
        <f t="shared" si="37"/>
        <v>0.87342009602538706</v>
      </c>
      <c r="AO32" s="37">
        <f t="shared" si="37"/>
        <v>0.86905299554526017</v>
      </c>
      <c r="AP32" s="37">
        <f t="shared" si="37"/>
        <v>0.86470773056753381</v>
      </c>
      <c r="AQ32" s="37">
        <f t="shared" si="37"/>
        <v>0.86038419191469617</v>
      </c>
      <c r="AR32" s="37">
        <f t="shared" si="37"/>
        <v>0.85608227095512268</v>
      </c>
      <c r="AS32" s="37">
        <f t="shared" si="37"/>
        <v>0.85180185960034704</v>
      </c>
      <c r="AT32" s="37">
        <f t="shared" ref="AT32:BY32" si="38">AS32*$J32</f>
        <v>0.84754285030234533</v>
      </c>
      <c r="AU32" s="37">
        <f t="shared" si="38"/>
        <v>0.84330513605083357</v>
      </c>
      <c r="AV32" s="37">
        <f t="shared" si="38"/>
        <v>0.83908861037057936</v>
      </c>
      <c r="AW32" s="37">
        <f t="shared" si="38"/>
        <v>0.83489316731872643</v>
      </c>
      <c r="AX32" s="37">
        <f t="shared" si="38"/>
        <v>0.83071870148213278</v>
      </c>
      <c r="AY32" s="37">
        <f t="shared" si="38"/>
        <v>0.82656510797472216</v>
      </c>
      <c r="AZ32" s="37">
        <f t="shared" si="38"/>
        <v>0.82243228243484856</v>
      </c>
      <c r="BA32" s="37">
        <f t="shared" si="38"/>
        <v>0.81832012102267426</v>
      </c>
      <c r="BB32" s="37">
        <f t="shared" si="38"/>
        <v>0.81422852041756089</v>
      </c>
      <c r="BC32" s="37">
        <f t="shared" si="38"/>
        <v>0.81015737781547303</v>
      </c>
      <c r="BD32" s="37">
        <f t="shared" si="38"/>
        <v>0.80610659092639569</v>
      </c>
      <c r="BE32" s="37">
        <f t="shared" si="38"/>
        <v>0.80207605797176373</v>
      </c>
      <c r="BF32" s="37">
        <f t="shared" si="38"/>
        <v>0.79806567768190495</v>
      </c>
      <c r="BG32" s="37">
        <f t="shared" si="38"/>
        <v>0.79407534929349544</v>
      </c>
      <c r="BH32" s="37">
        <f t="shared" si="38"/>
        <v>0.79010497254702794</v>
      </c>
      <c r="BI32" s="37">
        <f t="shared" si="38"/>
        <v>0.78615444768429277</v>
      </c>
      <c r="BJ32" s="37">
        <f t="shared" si="38"/>
        <v>0.78222367544587135</v>
      </c>
      <c r="BK32" s="37">
        <f t="shared" si="38"/>
        <v>0.778312557068642</v>
      </c>
      <c r="BL32" s="37">
        <f t="shared" si="38"/>
        <v>0.7744209942832988</v>
      </c>
      <c r="BM32" s="37">
        <f t="shared" si="38"/>
        <v>0.77054888931188226</v>
      </c>
      <c r="BN32" s="37">
        <f t="shared" si="38"/>
        <v>0.76669614486532289</v>
      </c>
      <c r="BO32" s="37">
        <f t="shared" si="38"/>
        <v>0.76286266414099624</v>
      </c>
      <c r="BP32" s="37">
        <f t="shared" si="38"/>
        <v>0.75904835082029121</v>
      </c>
      <c r="BQ32" s="37">
        <f t="shared" si="38"/>
        <v>0.7552531090661897</v>
      </c>
      <c r="BR32" s="37">
        <f t="shared" si="38"/>
        <v>0.75147684352085875</v>
      </c>
      <c r="BS32" s="37">
        <f t="shared" si="38"/>
        <v>0.74771945930325445</v>
      </c>
      <c r="BT32" s="37">
        <f t="shared" si="38"/>
        <v>0.74398086200673819</v>
      </c>
      <c r="BU32" s="37">
        <f t="shared" si="38"/>
        <v>0.74026095769670452</v>
      </c>
      <c r="BV32" s="37">
        <f t="shared" si="38"/>
        <v>0.73655965290822101</v>
      </c>
      <c r="BW32" s="37">
        <f t="shared" si="38"/>
        <v>0.73287685464367991</v>
      </c>
      <c r="BX32" s="37">
        <f t="shared" si="38"/>
        <v>0.72921247037046155</v>
      </c>
      <c r="BY32" s="37">
        <f t="shared" si="38"/>
        <v>0.72556640801860928</v>
      </c>
      <c r="BZ32" s="37">
        <f t="shared" ref="BZ32:DI32" si="39">BY32*$J32</f>
        <v>0.72193857597851618</v>
      </c>
      <c r="CA32" s="37">
        <f t="shared" si="39"/>
        <v>0.71832888309862364</v>
      </c>
      <c r="CB32" s="37">
        <f t="shared" si="39"/>
        <v>0.71473723868313055</v>
      </c>
      <c r="CC32" s="37">
        <f t="shared" si="39"/>
        <v>0.71116355248971486</v>
      </c>
      <c r="CD32" s="37">
        <f t="shared" si="39"/>
        <v>0.70760773472726624</v>
      </c>
      <c r="CE32" s="37">
        <f t="shared" si="39"/>
        <v>0.7040696960536299</v>
      </c>
      <c r="CF32" s="37">
        <f t="shared" si="39"/>
        <v>0.70054934757336174</v>
      </c>
      <c r="CG32" s="37">
        <f t="shared" si="39"/>
        <v>0.69704660083549497</v>
      </c>
      <c r="CH32" s="37">
        <f t="shared" si="39"/>
        <v>0.6935613678313175</v>
      </c>
      <c r="CI32" s="37">
        <f t="shared" si="39"/>
        <v>0.6900935609921609</v>
      </c>
      <c r="CJ32" s="37">
        <f t="shared" si="39"/>
        <v>0.68664309318720007</v>
      </c>
      <c r="CK32" s="37">
        <f t="shared" si="39"/>
        <v>0.68320987772126407</v>
      </c>
      <c r="CL32" s="37">
        <f t="shared" si="39"/>
        <v>0.67979382833265778</v>
      </c>
      <c r="CM32" s="37">
        <f t="shared" si="39"/>
        <v>0.67639485919099451</v>
      </c>
      <c r="CN32" s="37">
        <f t="shared" si="39"/>
        <v>0.67301288489503952</v>
      </c>
      <c r="CO32" s="37">
        <f t="shared" si="39"/>
        <v>0.66964782047056437</v>
      </c>
      <c r="CP32" s="37">
        <f t="shared" si="39"/>
        <v>0.66629958136821155</v>
      </c>
      <c r="CQ32" s="37">
        <f t="shared" si="39"/>
        <v>0.66296808346137048</v>
      </c>
      <c r="CR32" s="37">
        <f t="shared" si="39"/>
        <v>0.65965324304406359</v>
      </c>
      <c r="CS32" s="37">
        <f t="shared" si="39"/>
        <v>0.65635497682884325</v>
      </c>
      <c r="CT32" s="37">
        <f t="shared" si="39"/>
        <v>0.65307320194469898</v>
      </c>
      <c r="CU32" s="37">
        <f t="shared" si="39"/>
        <v>0.64980783593497549</v>
      </c>
      <c r="CV32" s="37">
        <f t="shared" si="39"/>
        <v>0.64655879675530059</v>
      </c>
      <c r="CW32" s="37">
        <f t="shared" si="39"/>
        <v>0.64332600277152407</v>
      </c>
      <c r="CX32" s="37">
        <f t="shared" si="39"/>
        <v>0.64010937275766644</v>
      </c>
      <c r="CY32" s="37">
        <f t="shared" si="39"/>
        <v>0.63690882589387809</v>
      </c>
      <c r="CZ32" s="37">
        <f t="shared" si="39"/>
        <v>0.63372428176440865</v>
      </c>
      <c r="DA32" s="37">
        <f t="shared" si="39"/>
        <v>0.63055566035558663</v>
      </c>
      <c r="DB32" s="37">
        <f t="shared" si="39"/>
        <v>0.62740288205380867</v>
      </c>
      <c r="DC32" s="37">
        <f t="shared" si="39"/>
        <v>0.62426586764353964</v>
      </c>
      <c r="DD32" s="37">
        <f t="shared" si="39"/>
        <v>0.6211445383053219</v>
      </c>
      <c r="DE32" s="37">
        <f t="shared" si="39"/>
        <v>0.61803881561379526</v>
      </c>
      <c r="DF32" s="37">
        <f t="shared" si="39"/>
        <v>0.61494862153572627</v>
      </c>
      <c r="DG32" s="37">
        <f t="shared" si="39"/>
        <v>0.61187387842804764</v>
      </c>
      <c r="DH32" s="37">
        <f t="shared" si="39"/>
        <v>0.60881450903590739</v>
      </c>
      <c r="DI32" s="37">
        <f t="shared" si="39"/>
        <v>0.60577043649072781</v>
      </c>
    </row>
    <row r="33" spans="1:113">
      <c r="A33" s="4" t="s">
        <v>97</v>
      </c>
      <c r="B33" s="4">
        <v>1.04406</v>
      </c>
      <c r="C33" s="4">
        <v>5.03206E-2</v>
      </c>
      <c r="D33" s="4">
        <v>0.89</v>
      </c>
      <c r="E33" s="4">
        <v>0.371</v>
      </c>
      <c r="F33" s="4">
        <v>0.94994809999999996</v>
      </c>
      <c r="G33" s="4">
        <v>1.1474949999999999</v>
      </c>
      <c r="J33" s="39">
        <v>0.995</v>
      </c>
      <c r="L33" s="35">
        <v>9</v>
      </c>
      <c r="M33" s="37">
        <v>1</v>
      </c>
      <c r="N33" s="37">
        <f t="shared" ref="N33:AS33" si="40">M33*$J33</f>
        <v>0.995</v>
      </c>
      <c r="O33" s="37">
        <f t="shared" si="40"/>
        <v>0.99002500000000004</v>
      </c>
      <c r="P33" s="37">
        <f t="shared" si="40"/>
        <v>0.98507487500000002</v>
      </c>
      <c r="Q33" s="37">
        <f t="shared" si="40"/>
        <v>0.98014950062500006</v>
      </c>
      <c r="R33" s="37">
        <f t="shared" si="40"/>
        <v>0.97524875312187509</v>
      </c>
      <c r="S33" s="37">
        <f t="shared" si="40"/>
        <v>0.97037250935626573</v>
      </c>
      <c r="T33" s="37">
        <f t="shared" si="40"/>
        <v>0.96552064680948435</v>
      </c>
      <c r="U33" s="37">
        <f t="shared" si="40"/>
        <v>0.96069304357543694</v>
      </c>
      <c r="V33" s="37">
        <f t="shared" si="40"/>
        <v>0.95588957835755972</v>
      </c>
      <c r="W33" s="37">
        <f t="shared" si="40"/>
        <v>0.95111013046577186</v>
      </c>
      <c r="X33" s="37">
        <f t="shared" si="40"/>
        <v>0.94635457981344295</v>
      </c>
      <c r="Y33" s="37">
        <f t="shared" si="40"/>
        <v>0.94162280691437572</v>
      </c>
      <c r="Z33" s="37">
        <f t="shared" si="40"/>
        <v>0.93691469287980389</v>
      </c>
      <c r="AA33" s="37">
        <f t="shared" si="40"/>
        <v>0.9322301194154049</v>
      </c>
      <c r="AB33" s="37">
        <f t="shared" si="40"/>
        <v>0.92756896881832784</v>
      </c>
      <c r="AC33" s="37">
        <f t="shared" si="40"/>
        <v>0.92293112397423616</v>
      </c>
      <c r="AD33" s="37">
        <f t="shared" si="40"/>
        <v>0.91831646835436498</v>
      </c>
      <c r="AE33" s="37">
        <f t="shared" si="40"/>
        <v>0.91372488601259316</v>
      </c>
      <c r="AF33" s="37">
        <f t="shared" si="40"/>
        <v>0.90915626158253016</v>
      </c>
      <c r="AG33" s="37">
        <f t="shared" si="40"/>
        <v>0.90461048027461755</v>
      </c>
      <c r="AH33" s="37">
        <f t="shared" si="40"/>
        <v>0.90008742787324447</v>
      </c>
      <c r="AI33" s="37">
        <f t="shared" si="40"/>
        <v>0.89558699073387826</v>
      </c>
      <c r="AJ33" s="37">
        <f t="shared" si="40"/>
        <v>0.89110905578020883</v>
      </c>
      <c r="AK33" s="37">
        <f t="shared" si="40"/>
        <v>0.88665351050130781</v>
      </c>
      <c r="AL33" s="37">
        <f t="shared" si="40"/>
        <v>0.8822202429488013</v>
      </c>
      <c r="AM33" s="37">
        <f t="shared" si="40"/>
        <v>0.87780914173405733</v>
      </c>
      <c r="AN33" s="37">
        <f t="shared" si="40"/>
        <v>0.87342009602538706</v>
      </c>
      <c r="AO33" s="37">
        <f t="shared" si="40"/>
        <v>0.86905299554526017</v>
      </c>
      <c r="AP33" s="37">
        <f t="shared" si="40"/>
        <v>0.86470773056753381</v>
      </c>
      <c r="AQ33" s="37">
        <f t="shared" si="40"/>
        <v>0.86038419191469617</v>
      </c>
      <c r="AR33" s="37">
        <f t="shared" si="40"/>
        <v>0.85608227095512268</v>
      </c>
      <c r="AS33" s="37">
        <f t="shared" si="40"/>
        <v>0.85180185960034704</v>
      </c>
      <c r="AT33" s="37">
        <f t="shared" ref="AT33:BY33" si="41">AS33*$J33</f>
        <v>0.84754285030234533</v>
      </c>
      <c r="AU33" s="37">
        <f t="shared" si="41"/>
        <v>0.84330513605083357</v>
      </c>
      <c r="AV33" s="37">
        <f t="shared" si="41"/>
        <v>0.83908861037057936</v>
      </c>
      <c r="AW33" s="37">
        <f t="shared" si="41"/>
        <v>0.83489316731872643</v>
      </c>
      <c r="AX33" s="37">
        <f t="shared" si="41"/>
        <v>0.83071870148213278</v>
      </c>
      <c r="AY33" s="37">
        <f t="shared" si="41"/>
        <v>0.82656510797472216</v>
      </c>
      <c r="AZ33" s="37">
        <f t="shared" si="41"/>
        <v>0.82243228243484856</v>
      </c>
      <c r="BA33" s="37">
        <f t="shared" si="41"/>
        <v>0.81832012102267426</v>
      </c>
      <c r="BB33" s="37">
        <f t="shared" si="41"/>
        <v>0.81422852041756089</v>
      </c>
      <c r="BC33" s="37">
        <f t="shared" si="41"/>
        <v>0.81015737781547303</v>
      </c>
      <c r="BD33" s="37">
        <f t="shared" si="41"/>
        <v>0.80610659092639569</v>
      </c>
      <c r="BE33" s="37">
        <f t="shared" si="41"/>
        <v>0.80207605797176373</v>
      </c>
      <c r="BF33" s="37">
        <f t="shared" si="41"/>
        <v>0.79806567768190495</v>
      </c>
      <c r="BG33" s="37">
        <f t="shared" si="41"/>
        <v>0.79407534929349544</v>
      </c>
      <c r="BH33" s="37">
        <f t="shared" si="41"/>
        <v>0.79010497254702794</v>
      </c>
      <c r="BI33" s="37">
        <f t="shared" si="41"/>
        <v>0.78615444768429277</v>
      </c>
      <c r="BJ33" s="37">
        <f t="shared" si="41"/>
        <v>0.78222367544587135</v>
      </c>
      <c r="BK33" s="37">
        <f t="shared" si="41"/>
        <v>0.778312557068642</v>
      </c>
      <c r="BL33" s="37">
        <f t="shared" si="41"/>
        <v>0.7744209942832988</v>
      </c>
      <c r="BM33" s="37">
        <f t="shared" si="41"/>
        <v>0.77054888931188226</v>
      </c>
      <c r="BN33" s="37">
        <f t="shared" si="41"/>
        <v>0.76669614486532289</v>
      </c>
      <c r="BO33" s="37">
        <f t="shared" si="41"/>
        <v>0.76286266414099624</v>
      </c>
      <c r="BP33" s="37">
        <f t="shared" si="41"/>
        <v>0.75904835082029121</v>
      </c>
      <c r="BQ33" s="37">
        <f t="shared" si="41"/>
        <v>0.7552531090661897</v>
      </c>
      <c r="BR33" s="37">
        <f t="shared" si="41"/>
        <v>0.75147684352085875</v>
      </c>
      <c r="BS33" s="37">
        <f t="shared" si="41"/>
        <v>0.74771945930325445</v>
      </c>
      <c r="BT33" s="37">
        <f t="shared" si="41"/>
        <v>0.74398086200673819</v>
      </c>
      <c r="BU33" s="37">
        <f t="shared" si="41"/>
        <v>0.74026095769670452</v>
      </c>
      <c r="BV33" s="37">
        <f t="shared" si="41"/>
        <v>0.73655965290822101</v>
      </c>
      <c r="BW33" s="37">
        <f t="shared" si="41"/>
        <v>0.73287685464367991</v>
      </c>
      <c r="BX33" s="37">
        <f t="shared" si="41"/>
        <v>0.72921247037046155</v>
      </c>
      <c r="BY33" s="37">
        <f t="shared" si="41"/>
        <v>0.72556640801860928</v>
      </c>
      <c r="BZ33" s="37">
        <f t="shared" ref="BZ33:DI33" si="42">BY33*$J33</f>
        <v>0.72193857597851618</v>
      </c>
      <c r="CA33" s="37">
        <f t="shared" si="42"/>
        <v>0.71832888309862364</v>
      </c>
      <c r="CB33" s="37">
        <f t="shared" si="42"/>
        <v>0.71473723868313055</v>
      </c>
      <c r="CC33" s="37">
        <f t="shared" si="42"/>
        <v>0.71116355248971486</v>
      </c>
      <c r="CD33" s="37">
        <f t="shared" si="42"/>
        <v>0.70760773472726624</v>
      </c>
      <c r="CE33" s="37">
        <f t="shared" si="42"/>
        <v>0.7040696960536299</v>
      </c>
      <c r="CF33" s="37">
        <f t="shared" si="42"/>
        <v>0.70054934757336174</v>
      </c>
      <c r="CG33" s="37">
        <f t="shared" si="42"/>
        <v>0.69704660083549497</v>
      </c>
      <c r="CH33" s="37">
        <f t="shared" si="42"/>
        <v>0.6935613678313175</v>
      </c>
      <c r="CI33" s="37">
        <f t="shared" si="42"/>
        <v>0.6900935609921609</v>
      </c>
      <c r="CJ33" s="37">
        <f t="shared" si="42"/>
        <v>0.68664309318720007</v>
      </c>
      <c r="CK33" s="37">
        <f t="shared" si="42"/>
        <v>0.68320987772126407</v>
      </c>
      <c r="CL33" s="37">
        <f t="shared" si="42"/>
        <v>0.67979382833265778</v>
      </c>
      <c r="CM33" s="37">
        <f t="shared" si="42"/>
        <v>0.67639485919099451</v>
      </c>
      <c r="CN33" s="37">
        <f t="shared" si="42"/>
        <v>0.67301288489503952</v>
      </c>
      <c r="CO33" s="37">
        <f t="shared" si="42"/>
        <v>0.66964782047056437</v>
      </c>
      <c r="CP33" s="37">
        <f t="shared" si="42"/>
        <v>0.66629958136821155</v>
      </c>
      <c r="CQ33" s="37">
        <f t="shared" si="42"/>
        <v>0.66296808346137048</v>
      </c>
      <c r="CR33" s="37">
        <f t="shared" si="42"/>
        <v>0.65965324304406359</v>
      </c>
      <c r="CS33" s="37">
        <f t="shared" si="42"/>
        <v>0.65635497682884325</v>
      </c>
      <c r="CT33" s="37">
        <f t="shared" si="42"/>
        <v>0.65307320194469898</v>
      </c>
      <c r="CU33" s="37">
        <f t="shared" si="42"/>
        <v>0.64980783593497549</v>
      </c>
      <c r="CV33" s="37">
        <f t="shared" si="42"/>
        <v>0.64655879675530059</v>
      </c>
      <c r="CW33" s="37">
        <f t="shared" si="42"/>
        <v>0.64332600277152407</v>
      </c>
      <c r="CX33" s="37">
        <f t="shared" si="42"/>
        <v>0.64010937275766644</v>
      </c>
      <c r="CY33" s="37">
        <f t="shared" si="42"/>
        <v>0.63690882589387809</v>
      </c>
      <c r="CZ33" s="37">
        <f t="shared" si="42"/>
        <v>0.63372428176440865</v>
      </c>
      <c r="DA33" s="37">
        <f t="shared" si="42"/>
        <v>0.63055566035558663</v>
      </c>
      <c r="DB33" s="37">
        <f t="shared" si="42"/>
        <v>0.62740288205380867</v>
      </c>
      <c r="DC33" s="37">
        <f t="shared" si="42"/>
        <v>0.62426586764353964</v>
      </c>
      <c r="DD33" s="37">
        <f t="shared" si="42"/>
        <v>0.6211445383053219</v>
      </c>
      <c r="DE33" s="37">
        <f t="shared" si="42"/>
        <v>0.61803881561379526</v>
      </c>
      <c r="DF33" s="37">
        <f t="shared" si="42"/>
        <v>0.61494862153572627</v>
      </c>
      <c r="DG33" s="37">
        <f t="shared" si="42"/>
        <v>0.61187387842804764</v>
      </c>
      <c r="DH33" s="37">
        <f t="shared" si="42"/>
        <v>0.60881450903590739</v>
      </c>
      <c r="DI33" s="37">
        <f t="shared" si="42"/>
        <v>0.60577043649072781</v>
      </c>
    </row>
    <row r="34" spans="1:113">
      <c r="A34" s="4" t="s">
        <v>98</v>
      </c>
      <c r="B34" s="4">
        <v>0.9818595</v>
      </c>
      <c r="C34" s="4">
        <v>3.1184900000000002E-2</v>
      </c>
      <c r="D34" s="4">
        <v>-0.57999999999999996</v>
      </c>
      <c r="E34" s="4">
        <v>0.56399999999999995</v>
      </c>
      <c r="F34" s="4">
        <v>0.92260180000000003</v>
      </c>
      <c r="G34" s="4">
        <v>1.044923</v>
      </c>
      <c r="J34" s="39">
        <v>0.995</v>
      </c>
      <c r="L34" s="35">
        <v>10</v>
      </c>
      <c r="M34" s="37">
        <v>1</v>
      </c>
      <c r="N34" s="37">
        <f t="shared" ref="N34:AS34" si="43">M34*$J34</f>
        <v>0.995</v>
      </c>
      <c r="O34" s="37">
        <f t="shared" si="43"/>
        <v>0.99002500000000004</v>
      </c>
      <c r="P34" s="37">
        <f t="shared" si="43"/>
        <v>0.98507487500000002</v>
      </c>
      <c r="Q34" s="37">
        <f t="shared" si="43"/>
        <v>0.98014950062500006</v>
      </c>
      <c r="R34" s="37">
        <f t="shared" si="43"/>
        <v>0.97524875312187509</v>
      </c>
      <c r="S34" s="37">
        <f t="shared" si="43"/>
        <v>0.97037250935626573</v>
      </c>
      <c r="T34" s="37">
        <f t="shared" si="43"/>
        <v>0.96552064680948435</v>
      </c>
      <c r="U34" s="37">
        <f t="shared" si="43"/>
        <v>0.96069304357543694</v>
      </c>
      <c r="V34" s="37">
        <f t="shared" si="43"/>
        <v>0.95588957835755972</v>
      </c>
      <c r="W34" s="37">
        <f t="shared" si="43"/>
        <v>0.95111013046577186</v>
      </c>
      <c r="X34" s="37">
        <f t="shared" si="43"/>
        <v>0.94635457981344295</v>
      </c>
      <c r="Y34" s="37">
        <f t="shared" si="43"/>
        <v>0.94162280691437572</v>
      </c>
      <c r="Z34" s="37">
        <f t="shared" si="43"/>
        <v>0.93691469287980389</v>
      </c>
      <c r="AA34" s="37">
        <f t="shared" si="43"/>
        <v>0.9322301194154049</v>
      </c>
      <c r="AB34" s="37">
        <f t="shared" si="43"/>
        <v>0.92756896881832784</v>
      </c>
      <c r="AC34" s="37">
        <f t="shared" si="43"/>
        <v>0.92293112397423616</v>
      </c>
      <c r="AD34" s="37">
        <f t="shared" si="43"/>
        <v>0.91831646835436498</v>
      </c>
      <c r="AE34" s="37">
        <f t="shared" si="43"/>
        <v>0.91372488601259316</v>
      </c>
      <c r="AF34" s="37">
        <f t="shared" si="43"/>
        <v>0.90915626158253016</v>
      </c>
      <c r="AG34" s="37">
        <f t="shared" si="43"/>
        <v>0.90461048027461755</v>
      </c>
      <c r="AH34" s="37">
        <f t="shared" si="43"/>
        <v>0.90008742787324447</v>
      </c>
      <c r="AI34" s="37">
        <f t="shared" si="43"/>
        <v>0.89558699073387826</v>
      </c>
      <c r="AJ34" s="37">
        <f t="shared" si="43"/>
        <v>0.89110905578020883</v>
      </c>
      <c r="AK34" s="37">
        <f t="shared" si="43"/>
        <v>0.88665351050130781</v>
      </c>
      <c r="AL34" s="37">
        <f t="shared" si="43"/>
        <v>0.8822202429488013</v>
      </c>
      <c r="AM34" s="37">
        <f t="shared" si="43"/>
        <v>0.87780914173405733</v>
      </c>
      <c r="AN34" s="37">
        <f t="shared" si="43"/>
        <v>0.87342009602538706</v>
      </c>
      <c r="AO34" s="37">
        <f t="shared" si="43"/>
        <v>0.86905299554526017</v>
      </c>
      <c r="AP34" s="37">
        <f t="shared" si="43"/>
        <v>0.86470773056753381</v>
      </c>
      <c r="AQ34" s="37">
        <f t="shared" si="43"/>
        <v>0.86038419191469617</v>
      </c>
      <c r="AR34" s="37">
        <f t="shared" si="43"/>
        <v>0.85608227095512268</v>
      </c>
      <c r="AS34" s="37">
        <f t="shared" si="43"/>
        <v>0.85180185960034704</v>
      </c>
      <c r="AT34" s="37">
        <f t="shared" ref="AT34:BY34" si="44">AS34*$J34</f>
        <v>0.84754285030234533</v>
      </c>
      <c r="AU34" s="37">
        <f t="shared" si="44"/>
        <v>0.84330513605083357</v>
      </c>
      <c r="AV34" s="37">
        <f t="shared" si="44"/>
        <v>0.83908861037057936</v>
      </c>
      <c r="AW34" s="37">
        <f t="shared" si="44"/>
        <v>0.83489316731872643</v>
      </c>
      <c r="AX34" s="37">
        <f t="shared" si="44"/>
        <v>0.83071870148213278</v>
      </c>
      <c r="AY34" s="37">
        <f t="shared" si="44"/>
        <v>0.82656510797472216</v>
      </c>
      <c r="AZ34" s="37">
        <f t="shared" si="44"/>
        <v>0.82243228243484856</v>
      </c>
      <c r="BA34" s="37">
        <f t="shared" si="44"/>
        <v>0.81832012102267426</v>
      </c>
      <c r="BB34" s="37">
        <f t="shared" si="44"/>
        <v>0.81422852041756089</v>
      </c>
      <c r="BC34" s="37">
        <f t="shared" si="44"/>
        <v>0.81015737781547303</v>
      </c>
      <c r="BD34" s="37">
        <f t="shared" si="44"/>
        <v>0.80610659092639569</v>
      </c>
      <c r="BE34" s="37">
        <f t="shared" si="44"/>
        <v>0.80207605797176373</v>
      </c>
      <c r="BF34" s="37">
        <f t="shared" si="44"/>
        <v>0.79806567768190495</v>
      </c>
      <c r="BG34" s="37">
        <f t="shared" si="44"/>
        <v>0.79407534929349544</v>
      </c>
      <c r="BH34" s="37">
        <f t="shared" si="44"/>
        <v>0.79010497254702794</v>
      </c>
      <c r="BI34" s="37">
        <f t="shared" si="44"/>
        <v>0.78615444768429277</v>
      </c>
      <c r="BJ34" s="37">
        <f t="shared" si="44"/>
        <v>0.78222367544587135</v>
      </c>
      <c r="BK34" s="37">
        <f t="shared" si="44"/>
        <v>0.778312557068642</v>
      </c>
      <c r="BL34" s="37">
        <f t="shared" si="44"/>
        <v>0.7744209942832988</v>
      </c>
      <c r="BM34" s="37">
        <f t="shared" si="44"/>
        <v>0.77054888931188226</v>
      </c>
      <c r="BN34" s="37">
        <f t="shared" si="44"/>
        <v>0.76669614486532289</v>
      </c>
      <c r="BO34" s="37">
        <f t="shared" si="44"/>
        <v>0.76286266414099624</v>
      </c>
      <c r="BP34" s="37">
        <f t="shared" si="44"/>
        <v>0.75904835082029121</v>
      </c>
      <c r="BQ34" s="37">
        <f t="shared" si="44"/>
        <v>0.7552531090661897</v>
      </c>
      <c r="BR34" s="37">
        <f t="shared" si="44"/>
        <v>0.75147684352085875</v>
      </c>
      <c r="BS34" s="37">
        <f t="shared" si="44"/>
        <v>0.74771945930325445</v>
      </c>
      <c r="BT34" s="37">
        <f t="shared" si="44"/>
        <v>0.74398086200673819</v>
      </c>
      <c r="BU34" s="37">
        <f t="shared" si="44"/>
        <v>0.74026095769670452</v>
      </c>
      <c r="BV34" s="37">
        <f t="shared" si="44"/>
        <v>0.73655965290822101</v>
      </c>
      <c r="BW34" s="37">
        <f t="shared" si="44"/>
        <v>0.73287685464367991</v>
      </c>
      <c r="BX34" s="37">
        <f t="shared" si="44"/>
        <v>0.72921247037046155</v>
      </c>
      <c r="BY34" s="37">
        <f t="shared" si="44"/>
        <v>0.72556640801860928</v>
      </c>
      <c r="BZ34" s="37">
        <f t="shared" ref="BZ34:DI34" si="45">BY34*$J34</f>
        <v>0.72193857597851618</v>
      </c>
      <c r="CA34" s="37">
        <f t="shared" si="45"/>
        <v>0.71832888309862364</v>
      </c>
      <c r="CB34" s="37">
        <f t="shared" si="45"/>
        <v>0.71473723868313055</v>
      </c>
      <c r="CC34" s="37">
        <f t="shared" si="45"/>
        <v>0.71116355248971486</v>
      </c>
      <c r="CD34" s="37">
        <f t="shared" si="45"/>
        <v>0.70760773472726624</v>
      </c>
      <c r="CE34" s="37">
        <f t="shared" si="45"/>
        <v>0.7040696960536299</v>
      </c>
      <c r="CF34" s="37">
        <f t="shared" si="45"/>
        <v>0.70054934757336174</v>
      </c>
      <c r="CG34" s="37">
        <f t="shared" si="45"/>
        <v>0.69704660083549497</v>
      </c>
      <c r="CH34" s="37">
        <f t="shared" si="45"/>
        <v>0.6935613678313175</v>
      </c>
      <c r="CI34" s="37">
        <f t="shared" si="45"/>
        <v>0.6900935609921609</v>
      </c>
      <c r="CJ34" s="37">
        <f t="shared" si="45"/>
        <v>0.68664309318720007</v>
      </c>
      <c r="CK34" s="37">
        <f t="shared" si="45"/>
        <v>0.68320987772126407</v>
      </c>
      <c r="CL34" s="37">
        <f t="shared" si="45"/>
        <v>0.67979382833265778</v>
      </c>
      <c r="CM34" s="37">
        <f t="shared" si="45"/>
        <v>0.67639485919099451</v>
      </c>
      <c r="CN34" s="37">
        <f t="shared" si="45"/>
        <v>0.67301288489503952</v>
      </c>
      <c r="CO34" s="37">
        <f t="shared" si="45"/>
        <v>0.66964782047056437</v>
      </c>
      <c r="CP34" s="37">
        <f t="shared" si="45"/>
        <v>0.66629958136821155</v>
      </c>
      <c r="CQ34" s="37">
        <f t="shared" si="45"/>
        <v>0.66296808346137048</v>
      </c>
      <c r="CR34" s="37">
        <f t="shared" si="45"/>
        <v>0.65965324304406359</v>
      </c>
      <c r="CS34" s="37">
        <f t="shared" si="45"/>
        <v>0.65635497682884325</v>
      </c>
      <c r="CT34" s="37">
        <f t="shared" si="45"/>
        <v>0.65307320194469898</v>
      </c>
      <c r="CU34" s="37">
        <f t="shared" si="45"/>
        <v>0.64980783593497549</v>
      </c>
      <c r="CV34" s="37">
        <f t="shared" si="45"/>
        <v>0.64655879675530059</v>
      </c>
      <c r="CW34" s="37">
        <f t="shared" si="45"/>
        <v>0.64332600277152407</v>
      </c>
      <c r="CX34" s="37">
        <f t="shared" si="45"/>
        <v>0.64010937275766644</v>
      </c>
      <c r="CY34" s="37">
        <f t="shared" si="45"/>
        <v>0.63690882589387809</v>
      </c>
      <c r="CZ34" s="37">
        <f t="shared" si="45"/>
        <v>0.63372428176440865</v>
      </c>
      <c r="DA34" s="37">
        <f t="shared" si="45"/>
        <v>0.63055566035558663</v>
      </c>
      <c r="DB34" s="37">
        <f t="shared" si="45"/>
        <v>0.62740288205380867</v>
      </c>
      <c r="DC34" s="37">
        <f t="shared" si="45"/>
        <v>0.62426586764353964</v>
      </c>
      <c r="DD34" s="37">
        <f t="shared" si="45"/>
        <v>0.6211445383053219</v>
      </c>
      <c r="DE34" s="37">
        <f t="shared" si="45"/>
        <v>0.61803881561379526</v>
      </c>
      <c r="DF34" s="37">
        <f t="shared" si="45"/>
        <v>0.61494862153572627</v>
      </c>
      <c r="DG34" s="37">
        <f t="shared" si="45"/>
        <v>0.61187387842804764</v>
      </c>
      <c r="DH34" s="37">
        <f t="shared" si="45"/>
        <v>0.60881450903590739</v>
      </c>
      <c r="DI34" s="37">
        <f t="shared" si="45"/>
        <v>0.60577043649072781</v>
      </c>
    </row>
    <row r="35" spans="1:113">
      <c r="A35" s="4" t="s">
        <v>99</v>
      </c>
      <c r="B35" s="4">
        <v>0.6622941</v>
      </c>
      <c r="C35" s="4">
        <v>4.65087E-2</v>
      </c>
      <c r="D35" s="4">
        <v>-5.87</v>
      </c>
      <c r="E35" s="4">
        <v>0</v>
      </c>
      <c r="F35" s="4">
        <v>0.57713369999999997</v>
      </c>
      <c r="G35" s="4">
        <v>0.76002049999999999</v>
      </c>
      <c r="J35" s="39">
        <v>0.98199999999999998</v>
      </c>
      <c r="L35" s="35">
        <v>11</v>
      </c>
      <c r="M35" s="37">
        <v>1</v>
      </c>
      <c r="N35" s="37">
        <f t="shared" ref="N35:AS35" si="46">M35*$J35</f>
        <v>0.98199999999999998</v>
      </c>
      <c r="O35" s="37">
        <f t="shared" si="46"/>
        <v>0.96432399999999996</v>
      </c>
      <c r="P35" s="37">
        <f t="shared" si="46"/>
        <v>0.946966168</v>
      </c>
      <c r="Q35" s="37">
        <f t="shared" si="46"/>
        <v>0.92992077697599995</v>
      </c>
      <c r="R35" s="37">
        <f t="shared" si="46"/>
        <v>0.91318220299043196</v>
      </c>
      <c r="S35" s="37">
        <f t="shared" si="46"/>
        <v>0.89674492333660416</v>
      </c>
      <c r="T35" s="37">
        <f t="shared" si="46"/>
        <v>0.8806035147165453</v>
      </c>
      <c r="U35" s="37">
        <f t="shared" si="46"/>
        <v>0.86475265145164748</v>
      </c>
      <c r="V35" s="37">
        <f t="shared" si="46"/>
        <v>0.84918710372551787</v>
      </c>
      <c r="W35" s="37">
        <f t="shared" si="46"/>
        <v>0.8339017358584585</v>
      </c>
      <c r="X35" s="37">
        <f t="shared" si="46"/>
        <v>0.81889150461300619</v>
      </c>
      <c r="Y35" s="37">
        <f t="shared" si="46"/>
        <v>0.80415145752997208</v>
      </c>
      <c r="Z35" s="37">
        <f t="shared" si="46"/>
        <v>0.78967673129443261</v>
      </c>
      <c r="AA35" s="37">
        <f t="shared" si="46"/>
        <v>0.77546255013113286</v>
      </c>
      <c r="AB35" s="37">
        <f t="shared" si="46"/>
        <v>0.7615042242287724</v>
      </c>
      <c r="AC35" s="37">
        <f t="shared" si="46"/>
        <v>0.74779714819265453</v>
      </c>
      <c r="AD35" s="37">
        <f t="shared" si="46"/>
        <v>0.73433679952518671</v>
      </c>
      <c r="AE35" s="37">
        <f t="shared" si="46"/>
        <v>0.72111873713373331</v>
      </c>
      <c r="AF35" s="37">
        <f t="shared" si="46"/>
        <v>0.70813859986532612</v>
      </c>
      <c r="AG35" s="37">
        <f t="shared" si="46"/>
        <v>0.69539210506775029</v>
      </c>
      <c r="AH35" s="37">
        <f t="shared" si="46"/>
        <v>0.6828750471765308</v>
      </c>
      <c r="AI35" s="37">
        <f t="shared" si="46"/>
        <v>0.67058329632735325</v>
      </c>
      <c r="AJ35" s="37">
        <f t="shared" si="46"/>
        <v>0.65851279699346088</v>
      </c>
      <c r="AK35" s="37">
        <f t="shared" si="46"/>
        <v>0.64665956664757862</v>
      </c>
      <c r="AL35" s="37">
        <f t="shared" si="46"/>
        <v>0.63501969444792217</v>
      </c>
      <c r="AM35" s="37">
        <f t="shared" si="46"/>
        <v>0.62358933994785959</v>
      </c>
      <c r="AN35" s="37">
        <f t="shared" si="46"/>
        <v>0.61236473182879814</v>
      </c>
      <c r="AO35" s="37">
        <f t="shared" si="46"/>
        <v>0.60134216665587981</v>
      </c>
      <c r="AP35" s="37">
        <f t="shared" si="46"/>
        <v>0.59051800765607398</v>
      </c>
      <c r="AQ35" s="37">
        <f t="shared" si="46"/>
        <v>0.57988868351826461</v>
      </c>
      <c r="AR35" s="37">
        <f t="shared" si="46"/>
        <v>0.56945068721493586</v>
      </c>
      <c r="AS35" s="37">
        <f t="shared" si="46"/>
        <v>0.55920057484506702</v>
      </c>
      <c r="AT35" s="37">
        <f t="shared" ref="AT35:BY35" si="47">AS35*$J35</f>
        <v>0.54913496449785582</v>
      </c>
      <c r="AU35" s="37">
        <f t="shared" si="47"/>
        <v>0.53925053513689436</v>
      </c>
      <c r="AV35" s="37">
        <f t="shared" si="47"/>
        <v>0.52954402550443025</v>
      </c>
      <c r="AW35" s="37">
        <f t="shared" si="47"/>
        <v>0.52001223304535049</v>
      </c>
      <c r="AX35" s="37">
        <f t="shared" si="47"/>
        <v>0.51065201285053419</v>
      </c>
      <c r="AY35" s="37">
        <f t="shared" si="47"/>
        <v>0.50146027661922454</v>
      </c>
      <c r="AZ35" s="37">
        <f t="shared" si="47"/>
        <v>0.49243399164007851</v>
      </c>
      <c r="BA35" s="37">
        <f t="shared" si="47"/>
        <v>0.48357017979055711</v>
      </c>
      <c r="BB35" s="37">
        <f t="shared" si="47"/>
        <v>0.47486591655432708</v>
      </c>
      <c r="BC35" s="37">
        <f t="shared" si="47"/>
        <v>0.46631833005634921</v>
      </c>
      <c r="BD35" s="37">
        <f t="shared" si="47"/>
        <v>0.45792460011533492</v>
      </c>
      <c r="BE35" s="37">
        <f t="shared" si="47"/>
        <v>0.44968195731325888</v>
      </c>
      <c r="BF35" s="37">
        <f t="shared" si="47"/>
        <v>0.44158768208162019</v>
      </c>
      <c r="BG35" s="37">
        <f t="shared" si="47"/>
        <v>0.43363910380415099</v>
      </c>
      <c r="BH35" s="37">
        <f t="shared" si="47"/>
        <v>0.42583359993567627</v>
      </c>
      <c r="BI35" s="37">
        <f t="shared" si="47"/>
        <v>0.41816859513683408</v>
      </c>
      <c r="BJ35" s="37">
        <f t="shared" si="47"/>
        <v>0.41064156042437105</v>
      </c>
      <c r="BK35" s="37">
        <f t="shared" si="47"/>
        <v>0.40325001233673236</v>
      </c>
      <c r="BL35" s="37">
        <f t="shared" si="47"/>
        <v>0.39599151211467115</v>
      </c>
      <c r="BM35" s="37">
        <f t="shared" si="47"/>
        <v>0.38886366489660706</v>
      </c>
      <c r="BN35" s="37">
        <f t="shared" si="47"/>
        <v>0.38186411892846811</v>
      </c>
      <c r="BO35" s="37">
        <f t="shared" si="47"/>
        <v>0.37499056478775566</v>
      </c>
      <c r="BP35" s="37">
        <f t="shared" si="47"/>
        <v>0.36824073462157608</v>
      </c>
      <c r="BQ35" s="37">
        <f t="shared" si="47"/>
        <v>0.36161240139838768</v>
      </c>
      <c r="BR35" s="37">
        <f t="shared" si="47"/>
        <v>0.35510337817321669</v>
      </c>
      <c r="BS35" s="37">
        <f t="shared" si="47"/>
        <v>0.34871151736609879</v>
      </c>
      <c r="BT35" s="37">
        <f t="shared" si="47"/>
        <v>0.34243471005350901</v>
      </c>
      <c r="BU35" s="37">
        <f t="shared" si="47"/>
        <v>0.33627088527254584</v>
      </c>
      <c r="BV35" s="37">
        <f t="shared" si="47"/>
        <v>0.33021800933764001</v>
      </c>
      <c r="BW35" s="37">
        <f t="shared" si="47"/>
        <v>0.32427408516956246</v>
      </c>
      <c r="BX35" s="37">
        <f t="shared" si="47"/>
        <v>0.31843715163651032</v>
      </c>
      <c r="BY35" s="37">
        <f t="shared" si="47"/>
        <v>0.31270528290705313</v>
      </c>
      <c r="BZ35" s="37">
        <f t="shared" ref="BZ35:DI35" si="48">BY35*$J35</f>
        <v>0.30707658781472619</v>
      </c>
      <c r="CA35" s="37">
        <f t="shared" si="48"/>
        <v>0.30154920923406109</v>
      </c>
      <c r="CB35" s="37">
        <f t="shared" si="48"/>
        <v>0.29612132346784797</v>
      </c>
      <c r="CC35" s="37">
        <f t="shared" si="48"/>
        <v>0.29079113964542669</v>
      </c>
      <c r="CD35" s="37">
        <f t="shared" si="48"/>
        <v>0.28555689913180898</v>
      </c>
      <c r="CE35" s="37">
        <f t="shared" si="48"/>
        <v>0.28041687494743639</v>
      </c>
      <c r="CF35" s="37">
        <f t="shared" si="48"/>
        <v>0.27536937119838251</v>
      </c>
      <c r="CG35" s="37">
        <f t="shared" si="48"/>
        <v>0.27041272251681164</v>
      </c>
      <c r="CH35" s="37">
        <f t="shared" si="48"/>
        <v>0.26554529351150902</v>
      </c>
      <c r="CI35" s="37">
        <f t="shared" si="48"/>
        <v>0.26076547822830187</v>
      </c>
      <c r="CJ35" s="37">
        <f t="shared" si="48"/>
        <v>0.25607169962019244</v>
      </c>
      <c r="CK35" s="37">
        <f t="shared" si="48"/>
        <v>0.25146240902702899</v>
      </c>
      <c r="CL35" s="37">
        <f t="shared" si="48"/>
        <v>0.24693608566454245</v>
      </c>
      <c r="CM35" s="37">
        <f t="shared" si="48"/>
        <v>0.24249123612258067</v>
      </c>
      <c r="CN35" s="37">
        <f t="shared" si="48"/>
        <v>0.23812639387237422</v>
      </c>
      <c r="CO35" s="37">
        <f t="shared" si="48"/>
        <v>0.23384011878267147</v>
      </c>
      <c r="CP35" s="37">
        <f t="shared" si="48"/>
        <v>0.22963099664458339</v>
      </c>
      <c r="CQ35" s="37">
        <f t="shared" si="48"/>
        <v>0.22549763870498088</v>
      </c>
      <c r="CR35" s="37">
        <f t="shared" si="48"/>
        <v>0.22143868120829122</v>
      </c>
      <c r="CS35" s="37">
        <f t="shared" si="48"/>
        <v>0.21745278494654197</v>
      </c>
      <c r="CT35" s="37">
        <f t="shared" si="48"/>
        <v>0.21353863481750421</v>
      </c>
      <c r="CU35" s="37">
        <f t="shared" si="48"/>
        <v>0.20969493939078912</v>
      </c>
      <c r="CV35" s="37">
        <f t="shared" si="48"/>
        <v>0.2059204304817549</v>
      </c>
      <c r="CW35" s="37">
        <f t="shared" si="48"/>
        <v>0.20221386273308331</v>
      </c>
      <c r="CX35" s="37">
        <f t="shared" si="48"/>
        <v>0.19857401320388782</v>
      </c>
      <c r="CY35" s="37">
        <f t="shared" si="48"/>
        <v>0.19499968096621784</v>
      </c>
      <c r="CZ35" s="37">
        <f t="shared" si="48"/>
        <v>0.19148968670882591</v>
      </c>
      <c r="DA35" s="37">
        <f t="shared" si="48"/>
        <v>0.18804287234806705</v>
      </c>
      <c r="DB35" s="37">
        <f t="shared" si="48"/>
        <v>0.18465810064580185</v>
      </c>
      <c r="DC35" s="37">
        <f t="shared" si="48"/>
        <v>0.18133425483417742</v>
      </c>
      <c r="DD35" s="37">
        <f t="shared" si="48"/>
        <v>0.17807023824716223</v>
      </c>
      <c r="DE35" s="37">
        <f t="shared" si="48"/>
        <v>0.17486497395871331</v>
      </c>
      <c r="DF35" s="37">
        <f t="shared" si="48"/>
        <v>0.17171740442745648</v>
      </c>
      <c r="DG35" s="37">
        <f t="shared" si="48"/>
        <v>0.16862649114776226</v>
      </c>
      <c r="DH35" s="37">
        <f t="shared" si="48"/>
        <v>0.16559121430710255</v>
      </c>
      <c r="DI35" s="37">
        <f t="shared" si="48"/>
        <v>0.16261057244957469</v>
      </c>
    </row>
    <row r="36" spans="1:113">
      <c r="A36" s="4" t="s">
        <v>100</v>
      </c>
      <c r="B36" s="4">
        <v>0.2382736</v>
      </c>
      <c r="C36" s="4">
        <v>4.6625E-2</v>
      </c>
      <c r="D36" s="4">
        <v>-7.33</v>
      </c>
      <c r="E36" s="4">
        <v>0</v>
      </c>
      <c r="F36" s="4">
        <v>0.16237309999999999</v>
      </c>
      <c r="G36" s="4">
        <v>0.3496534</v>
      </c>
      <c r="J36" s="39">
        <v>0.98199999999999998</v>
      </c>
      <c r="L36" s="35">
        <v>12</v>
      </c>
      <c r="M36" s="37">
        <v>1</v>
      </c>
      <c r="N36" s="37">
        <f t="shared" ref="N36:AS36" si="49">M36*$J36</f>
        <v>0.98199999999999998</v>
      </c>
      <c r="O36" s="37">
        <f t="shared" si="49"/>
        <v>0.96432399999999996</v>
      </c>
      <c r="P36" s="37">
        <f t="shared" si="49"/>
        <v>0.946966168</v>
      </c>
      <c r="Q36" s="37">
        <f t="shared" si="49"/>
        <v>0.92992077697599995</v>
      </c>
      <c r="R36" s="37">
        <f t="shared" si="49"/>
        <v>0.91318220299043196</v>
      </c>
      <c r="S36" s="37">
        <f t="shared" si="49"/>
        <v>0.89674492333660416</v>
      </c>
      <c r="T36" s="37">
        <f t="shared" si="49"/>
        <v>0.8806035147165453</v>
      </c>
      <c r="U36" s="37">
        <f t="shared" si="49"/>
        <v>0.86475265145164748</v>
      </c>
      <c r="V36" s="37">
        <f t="shared" si="49"/>
        <v>0.84918710372551787</v>
      </c>
      <c r="W36" s="37">
        <f t="shared" si="49"/>
        <v>0.8339017358584585</v>
      </c>
      <c r="X36" s="37">
        <f t="shared" si="49"/>
        <v>0.81889150461300619</v>
      </c>
      <c r="Y36" s="37">
        <f t="shared" si="49"/>
        <v>0.80415145752997208</v>
      </c>
      <c r="Z36" s="37">
        <f t="shared" si="49"/>
        <v>0.78967673129443261</v>
      </c>
      <c r="AA36" s="37">
        <f t="shared" si="49"/>
        <v>0.77546255013113286</v>
      </c>
      <c r="AB36" s="37">
        <f t="shared" si="49"/>
        <v>0.7615042242287724</v>
      </c>
      <c r="AC36" s="37">
        <f t="shared" si="49"/>
        <v>0.74779714819265453</v>
      </c>
      <c r="AD36" s="37">
        <f t="shared" si="49"/>
        <v>0.73433679952518671</v>
      </c>
      <c r="AE36" s="37">
        <f t="shared" si="49"/>
        <v>0.72111873713373331</v>
      </c>
      <c r="AF36" s="37">
        <f t="shared" si="49"/>
        <v>0.70813859986532612</v>
      </c>
      <c r="AG36" s="37">
        <f t="shared" si="49"/>
        <v>0.69539210506775029</v>
      </c>
      <c r="AH36" s="37">
        <f t="shared" si="49"/>
        <v>0.6828750471765308</v>
      </c>
      <c r="AI36" s="37">
        <f t="shared" si="49"/>
        <v>0.67058329632735325</v>
      </c>
      <c r="AJ36" s="37">
        <f t="shared" si="49"/>
        <v>0.65851279699346088</v>
      </c>
      <c r="AK36" s="37">
        <f t="shared" si="49"/>
        <v>0.64665956664757862</v>
      </c>
      <c r="AL36" s="37">
        <f t="shared" si="49"/>
        <v>0.63501969444792217</v>
      </c>
      <c r="AM36" s="37">
        <f t="shared" si="49"/>
        <v>0.62358933994785959</v>
      </c>
      <c r="AN36" s="37">
        <f t="shared" si="49"/>
        <v>0.61236473182879814</v>
      </c>
      <c r="AO36" s="37">
        <f t="shared" si="49"/>
        <v>0.60134216665587981</v>
      </c>
      <c r="AP36" s="37">
        <f t="shared" si="49"/>
        <v>0.59051800765607398</v>
      </c>
      <c r="AQ36" s="37">
        <f t="shared" si="49"/>
        <v>0.57988868351826461</v>
      </c>
      <c r="AR36" s="37">
        <f t="shared" si="49"/>
        <v>0.56945068721493586</v>
      </c>
      <c r="AS36" s="37">
        <f t="shared" si="49"/>
        <v>0.55920057484506702</v>
      </c>
      <c r="AT36" s="37">
        <f t="shared" ref="AT36:BY36" si="50">AS36*$J36</f>
        <v>0.54913496449785582</v>
      </c>
      <c r="AU36" s="37">
        <f t="shared" si="50"/>
        <v>0.53925053513689436</v>
      </c>
      <c r="AV36" s="37">
        <f t="shared" si="50"/>
        <v>0.52954402550443025</v>
      </c>
      <c r="AW36" s="37">
        <f t="shared" si="50"/>
        <v>0.52001223304535049</v>
      </c>
      <c r="AX36" s="37">
        <f t="shared" si="50"/>
        <v>0.51065201285053419</v>
      </c>
      <c r="AY36" s="37">
        <f t="shared" si="50"/>
        <v>0.50146027661922454</v>
      </c>
      <c r="AZ36" s="37">
        <f t="shared" si="50"/>
        <v>0.49243399164007851</v>
      </c>
      <c r="BA36" s="37">
        <f t="shared" si="50"/>
        <v>0.48357017979055711</v>
      </c>
      <c r="BB36" s="37">
        <f t="shared" si="50"/>
        <v>0.47486591655432708</v>
      </c>
      <c r="BC36" s="37">
        <f t="shared" si="50"/>
        <v>0.46631833005634921</v>
      </c>
      <c r="BD36" s="37">
        <f t="shared" si="50"/>
        <v>0.45792460011533492</v>
      </c>
      <c r="BE36" s="37">
        <f t="shared" si="50"/>
        <v>0.44968195731325888</v>
      </c>
      <c r="BF36" s="37">
        <f t="shared" si="50"/>
        <v>0.44158768208162019</v>
      </c>
      <c r="BG36" s="37">
        <f t="shared" si="50"/>
        <v>0.43363910380415099</v>
      </c>
      <c r="BH36" s="37">
        <f t="shared" si="50"/>
        <v>0.42583359993567627</v>
      </c>
      <c r="BI36" s="37">
        <f t="shared" si="50"/>
        <v>0.41816859513683408</v>
      </c>
      <c r="BJ36" s="37">
        <f t="shared" si="50"/>
        <v>0.41064156042437105</v>
      </c>
      <c r="BK36" s="37">
        <f t="shared" si="50"/>
        <v>0.40325001233673236</v>
      </c>
      <c r="BL36" s="37">
        <f t="shared" si="50"/>
        <v>0.39599151211467115</v>
      </c>
      <c r="BM36" s="37">
        <f t="shared" si="50"/>
        <v>0.38886366489660706</v>
      </c>
      <c r="BN36" s="37">
        <f t="shared" si="50"/>
        <v>0.38186411892846811</v>
      </c>
      <c r="BO36" s="37">
        <f t="shared" si="50"/>
        <v>0.37499056478775566</v>
      </c>
      <c r="BP36" s="37">
        <f t="shared" si="50"/>
        <v>0.36824073462157608</v>
      </c>
      <c r="BQ36" s="37">
        <f t="shared" si="50"/>
        <v>0.36161240139838768</v>
      </c>
      <c r="BR36" s="37">
        <f t="shared" si="50"/>
        <v>0.35510337817321669</v>
      </c>
      <c r="BS36" s="37">
        <f t="shared" si="50"/>
        <v>0.34871151736609879</v>
      </c>
      <c r="BT36" s="37">
        <f t="shared" si="50"/>
        <v>0.34243471005350901</v>
      </c>
      <c r="BU36" s="37">
        <f t="shared" si="50"/>
        <v>0.33627088527254584</v>
      </c>
      <c r="BV36" s="37">
        <f t="shared" si="50"/>
        <v>0.33021800933764001</v>
      </c>
      <c r="BW36" s="37">
        <f t="shared" si="50"/>
        <v>0.32427408516956246</v>
      </c>
      <c r="BX36" s="37">
        <f t="shared" si="50"/>
        <v>0.31843715163651032</v>
      </c>
      <c r="BY36" s="37">
        <f t="shared" si="50"/>
        <v>0.31270528290705313</v>
      </c>
      <c r="BZ36" s="37">
        <f t="shared" ref="BZ36:DI36" si="51">BY36*$J36</f>
        <v>0.30707658781472619</v>
      </c>
      <c r="CA36" s="37">
        <f t="shared" si="51"/>
        <v>0.30154920923406109</v>
      </c>
      <c r="CB36" s="37">
        <f t="shared" si="51"/>
        <v>0.29612132346784797</v>
      </c>
      <c r="CC36" s="37">
        <f t="shared" si="51"/>
        <v>0.29079113964542669</v>
      </c>
      <c r="CD36" s="37">
        <f t="shared" si="51"/>
        <v>0.28555689913180898</v>
      </c>
      <c r="CE36" s="37">
        <f t="shared" si="51"/>
        <v>0.28041687494743639</v>
      </c>
      <c r="CF36" s="37">
        <f t="shared" si="51"/>
        <v>0.27536937119838251</v>
      </c>
      <c r="CG36" s="37">
        <f t="shared" si="51"/>
        <v>0.27041272251681164</v>
      </c>
      <c r="CH36" s="37">
        <f t="shared" si="51"/>
        <v>0.26554529351150902</v>
      </c>
      <c r="CI36" s="37">
        <f t="shared" si="51"/>
        <v>0.26076547822830187</v>
      </c>
      <c r="CJ36" s="37">
        <f t="shared" si="51"/>
        <v>0.25607169962019244</v>
      </c>
      <c r="CK36" s="37">
        <f t="shared" si="51"/>
        <v>0.25146240902702899</v>
      </c>
      <c r="CL36" s="37">
        <f t="shared" si="51"/>
        <v>0.24693608566454245</v>
      </c>
      <c r="CM36" s="37">
        <f t="shared" si="51"/>
        <v>0.24249123612258067</v>
      </c>
      <c r="CN36" s="37">
        <f t="shared" si="51"/>
        <v>0.23812639387237422</v>
      </c>
      <c r="CO36" s="37">
        <f t="shared" si="51"/>
        <v>0.23384011878267147</v>
      </c>
      <c r="CP36" s="37">
        <f t="shared" si="51"/>
        <v>0.22963099664458339</v>
      </c>
      <c r="CQ36" s="37">
        <f t="shared" si="51"/>
        <v>0.22549763870498088</v>
      </c>
      <c r="CR36" s="37">
        <f t="shared" si="51"/>
        <v>0.22143868120829122</v>
      </c>
      <c r="CS36" s="37">
        <f t="shared" si="51"/>
        <v>0.21745278494654197</v>
      </c>
      <c r="CT36" s="37">
        <f t="shared" si="51"/>
        <v>0.21353863481750421</v>
      </c>
      <c r="CU36" s="37">
        <f t="shared" si="51"/>
        <v>0.20969493939078912</v>
      </c>
      <c r="CV36" s="37">
        <f t="shared" si="51"/>
        <v>0.2059204304817549</v>
      </c>
      <c r="CW36" s="37">
        <f t="shared" si="51"/>
        <v>0.20221386273308331</v>
      </c>
      <c r="CX36" s="37">
        <f t="shared" si="51"/>
        <v>0.19857401320388782</v>
      </c>
      <c r="CY36" s="37">
        <f t="shared" si="51"/>
        <v>0.19499968096621784</v>
      </c>
      <c r="CZ36" s="37">
        <f t="shared" si="51"/>
        <v>0.19148968670882591</v>
      </c>
      <c r="DA36" s="37">
        <f t="shared" si="51"/>
        <v>0.18804287234806705</v>
      </c>
      <c r="DB36" s="37">
        <f t="shared" si="51"/>
        <v>0.18465810064580185</v>
      </c>
      <c r="DC36" s="37">
        <f t="shared" si="51"/>
        <v>0.18133425483417742</v>
      </c>
      <c r="DD36" s="37">
        <f t="shared" si="51"/>
        <v>0.17807023824716223</v>
      </c>
      <c r="DE36" s="37">
        <f t="shared" si="51"/>
        <v>0.17486497395871331</v>
      </c>
      <c r="DF36" s="37">
        <f t="shared" si="51"/>
        <v>0.17171740442745648</v>
      </c>
      <c r="DG36" s="37">
        <f t="shared" si="51"/>
        <v>0.16862649114776226</v>
      </c>
      <c r="DH36" s="37">
        <f t="shared" si="51"/>
        <v>0.16559121430710255</v>
      </c>
      <c r="DI36" s="37">
        <f t="shared" si="51"/>
        <v>0.16261057244957469</v>
      </c>
    </row>
    <row r="37" spans="1:113">
      <c r="A37" s="4" t="s">
        <v>101</v>
      </c>
      <c r="B37" s="4">
        <v>5.3526299999999999E-2</v>
      </c>
      <c r="C37" s="4">
        <v>5.3676500000000002E-2</v>
      </c>
      <c r="D37" s="4">
        <v>-2.92</v>
      </c>
      <c r="E37" s="4">
        <v>4.0000000000000001E-3</v>
      </c>
      <c r="F37" s="4">
        <v>7.4986000000000002E-3</v>
      </c>
      <c r="G37" s="4">
        <v>0.38208259999999999</v>
      </c>
      <c r="J37" s="39">
        <v>0.98199999999999998</v>
      </c>
      <c r="L37" s="35">
        <v>13</v>
      </c>
      <c r="M37" s="37">
        <v>1</v>
      </c>
      <c r="N37" s="37">
        <f t="shared" ref="N37:AS37" si="52">M37*$J37</f>
        <v>0.98199999999999998</v>
      </c>
      <c r="O37" s="37">
        <f t="shared" si="52"/>
        <v>0.96432399999999996</v>
      </c>
      <c r="P37" s="37">
        <f t="shared" si="52"/>
        <v>0.946966168</v>
      </c>
      <c r="Q37" s="37">
        <f t="shared" si="52"/>
        <v>0.92992077697599995</v>
      </c>
      <c r="R37" s="37">
        <f t="shared" si="52"/>
        <v>0.91318220299043196</v>
      </c>
      <c r="S37" s="37">
        <f t="shared" si="52"/>
        <v>0.89674492333660416</v>
      </c>
      <c r="T37" s="37">
        <f t="shared" si="52"/>
        <v>0.8806035147165453</v>
      </c>
      <c r="U37" s="37">
        <f t="shared" si="52"/>
        <v>0.86475265145164748</v>
      </c>
      <c r="V37" s="37">
        <f t="shared" si="52"/>
        <v>0.84918710372551787</v>
      </c>
      <c r="W37" s="37">
        <f t="shared" si="52"/>
        <v>0.8339017358584585</v>
      </c>
      <c r="X37" s="37">
        <f t="shared" si="52"/>
        <v>0.81889150461300619</v>
      </c>
      <c r="Y37" s="37">
        <f t="shared" si="52"/>
        <v>0.80415145752997208</v>
      </c>
      <c r="Z37" s="37">
        <f t="shared" si="52"/>
        <v>0.78967673129443261</v>
      </c>
      <c r="AA37" s="37">
        <f t="shared" si="52"/>
        <v>0.77546255013113286</v>
      </c>
      <c r="AB37" s="37">
        <f t="shared" si="52"/>
        <v>0.7615042242287724</v>
      </c>
      <c r="AC37" s="37">
        <f t="shared" si="52"/>
        <v>0.74779714819265453</v>
      </c>
      <c r="AD37" s="37">
        <f t="shared" si="52"/>
        <v>0.73433679952518671</v>
      </c>
      <c r="AE37" s="37">
        <f t="shared" si="52"/>
        <v>0.72111873713373331</v>
      </c>
      <c r="AF37" s="37">
        <f t="shared" si="52"/>
        <v>0.70813859986532612</v>
      </c>
      <c r="AG37" s="37">
        <f t="shared" si="52"/>
        <v>0.69539210506775029</v>
      </c>
      <c r="AH37" s="37">
        <f t="shared" si="52"/>
        <v>0.6828750471765308</v>
      </c>
      <c r="AI37" s="37">
        <f t="shared" si="52"/>
        <v>0.67058329632735325</v>
      </c>
      <c r="AJ37" s="37">
        <f t="shared" si="52"/>
        <v>0.65851279699346088</v>
      </c>
      <c r="AK37" s="37">
        <f t="shared" si="52"/>
        <v>0.64665956664757862</v>
      </c>
      <c r="AL37" s="37">
        <f t="shared" si="52"/>
        <v>0.63501969444792217</v>
      </c>
      <c r="AM37" s="37">
        <f t="shared" si="52"/>
        <v>0.62358933994785959</v>
      </c>
      <c r="AN37" s="37">
        <f t="shared" si="52"/>
        <v>0.61236473182879814</v>
      </c>
      <c r="AO37" s="37">
        <f t="shared" si="52"/>
        <v>0.60134216665587981</v>
      </c>
      <c r="AP37" s="37">
        <f t="shared" si="52"/>
        <v>0.59051800765607398</v>
      </c>
      <c r="AQ37" s="37">
        <f t="shared" si="52"/>
        <v>0.57988868351826461</v>
      </c>
      <c r="AR37" s="37">
        <f t="shared" si="52"/>
        <v>0.56945068721493586</v>
      </c>
      <c r="AS37" s="37">
        <f t="shared" si="52"/>
        <v>0.55920057484506702</v>
      </c>
      <c r="AT37" s="37">
        <f t="shared" ref="AT37:BY37" si="53">AS37*$J37</f>
        <v>0.54913496449785582</v>
      </c>
      <c r="AU37" s="37">
        <f t="shared" si="53"/>
        <v>0.53925053513689436</v>
      </c>
      <c r="AV37" s="37">
        <f t="shared" si="53"/>
        <v>0.52954402550443025</v>
      </c>
      <c r="AW37" s="37">
        <f t="shared" si="53"/>
        <v>0.52001223304535049</v>
      </c>
      <c r="AX37" s="37">
        <f t="shared" si="53"/>
        <v>0.51065201285053419</v>
      </c>
      <c r="AY37" s="37">
        <f t="shared" si="53"/>
        <v>0.50146027661922454</v>
      </c>
      <c r="AZ37" s="37">
        <f t="shared" si="53"/>
        <v>0.49243399164007851</v>
      </c>
      <c r="BA37" s="37">
        <f t="shared" si="53"/>
        <v>0.48357017979055711</v>
      </c>
      <c r="BB37" s="37">
        <f t="shared" si="53"/>
        <v>0.47486591655432708</v>
      </c>
      <c r="BC37" s="37">
        <f t="shared" si="53"/>
        <v>0.46631833005634921</v>
      </c>
      <c r="BD37" s="37">
        <f t="shared" si="53"/>
        <v>0.45792460011533492</v>
      </c>
      <c r="BE37" s="37">
        <f t="shared" si="53"/>
        <v>0.44968195731325888</v>
      </c>
      <c r="BF37" s="37">
        <f t="shared" si="53"/>
        <v>0.44158768208162019</v>
      </c>
      <c r="BG37" s="37">
        <f t="shared" si="53"/>
        <v>0.43363910380415099</v>
      </c>
      <c r="BH37" s="37">
        <f t="shared" si="53"/>
        <v>0.42583359993567627</v>
      </c>
      <c r="BI37" s="37">
        <f t="shared" si="53"/>
        <v>0.41816859513683408</v>
      </c>
      <c r="BJ37" s="37">
        <f t="shared" si="53"/>
        <v>0.41064156042437105</v>
      </c>
      <c r="BK37" s="37">
        <f t="shared" si="53"/>
        <v>0.40325001233673236</v>
      </c>
      <c r="BL37" s="37">
        <f t="shared" si="53"/>
        <v>0.39599151211467115</v>
      </c>
      <c r="BM37" s="37">
        <f t="shared" si="53"/>
        <v>0.38886366489660706</v>
      </c>
      <c r="BN37" s="37">
        <f t="shared" si="53"/>
        <v>0.38186411892846811</v>
      </c>
      <c r="BO37" s="37">
        <f t="shared" si="53"/>
        <v>0.37499056478775566</v>
      </c>
      <c r="BP37" s="37">
        <f t="shared" si="53"/>
        <v>0.36824073462157608</v>
      </c>
      <c r="BQ37" s="37">
        <f t="shared" si="53"/>
        <v>0.36161240139838768</v>
      </c>
      <c r="BR37" s="37">
        <f t="shared" si="53"/>
        <v>0.35510337817321669</v>
      </c>
      <c r="BS37" s="37">
        <f t="shared" si="53"/>
        <v>0.34871151736609879</v>
      </c>
      <c r="BT37" s="37">
        <f t="shared" si="53"/>
        <v>0.34243471005350901</v>
      </c>
      <c r="BU37" s="37">
        <f t="shared" si="53"/>
        <v>0.33627088527254584</v>
      </c>
      <c r="BV37" s="37">
        <f t="shared" si="53"/>
        <v>0.33021800933764001</v>
      </c>
      <c r="BW37" s="37">
        <f t="shared" si="53"/>
        <v>0.32427408516956246</v>
      </c>
      <c r="BX37" s="37">
        <f t="shared" si="53"/>
        <v>0.31843715163651032</v>
      </c>
      <c r="BY37" s="37">
        <f t="shared" si="53"/>
        <v>0.31270528290705313</v>
      </c>
      <c r="BZ37" s="37">
        <f t="shared" ref="BZ37:DI37" si="54">BY37*$J37</f>
        <v>0.30707658781472619</v>
      </c>
      <c r="CA37" s="37">
        <f t="shared" si="54"/>
        <v>0.30154920923406109</v>
      </c>
      <c r="CB37" s="37">
        <f t="shared" si="54"/>
        <v>0.29612132346784797</v>
      </c>
      <c r="CC37" s="37">
        <f t="shared" si="54"/>
        <v>0.29079113964542669</v>
      </c>
      <c r="CD37" s="37">
        <f t="shared" si="54"/>
        <v>0.28555689913180898</v>
      </c>
      <c r="CE37" s="37">
        <f t="shared" si="54"/>
        <v>0.28041687494743639</v>
      </c>
      <c r="CF37" s="37">
        <f t="shared" si="54"/>
        <v>0.27536937119838251</v>
      </c>
      <c r="CG37" s="37">
        <f t="shared" si="54"/>
        <v>0.27041272251681164</v>
      </c>
      <c r="CH37" s="37">
        <f t="shared" si="54"/>
        <v>0.26554529351150902</v>
      </c>
      <c r="CI37" s="37">
        <f t="shared" si="54"/>
        <v>0.26076547822830187</v>
      </c>
      <c r="CJ37" s="37">
        <f t="shared" si="54"/>
        <v>0.25607169962019244</v>
      </c>
      <c r="CK37" s="37">
        <f t="shared" si="54"/>
        <v>0.25146240902702899</v>
      </c>
      <c r="CL37" s="37">
        <f t="shared" si="54"/>
        <v>0.24693608566454245</v>
      </c>
      <c r="CM37" s="37">
        <f t="shared" si="54"/>
        <v>0.24249123612258067</v>
      </c>
      <c r="CN37" s="37">
        <f t="shared" si="54"/>
        <v>0.23812639387237422</v>
      </c>
      <c r="CO37" s="37">
        <f t="shared" si="54"/>
        <v>0.23384011878267147</v>
      </c>
      <c r="CP37" s="37">
        <f t="shared" si="54"/>
        <v>0.22963099664458339</v>
      </c>
      <c r="CQ37" s="37">
        <f t="shared" si="54"/>
        <v>0.22549763870498088</v>
      </c>
      <c r="CR37" s="37">
        <f t="shared" si="54"/>
        <v>0.22143868120829122</v>
      </c>
      <c r="CS37" s="37">
        <f t="shared" si="54"/>
        <v>0.21745278494654197</v>
      </c>
      <c r="CT37" s="37">
        <f t="shared" si="54"/>
        <v>0.21353863481750421</v>
      </c>
      <c r="CU37" s="37">
        <f t="shared" si="54"/>
        <v>0.20969493939078912</v>
      </c>
      <c r="CV37" s="37">
        <f t="shared" si="54"/>
        <v>0.2059204304817549</v>
      </c>
      <c r="CW37" s="37">
        <f t="shared" si="54"/>
        <v>0.20221386273308331</v>
      </c>
      <c r="CX37" s="37">
        <f t="shared" si="54"/>
        <v>0.19857401320388782</v>
      </c>
      <c r="CY37" s="37">
        <f t="shared" si="54"/>
        <v>0.19499968096621784</v>
      </c>
      <c r="CZ37" s="37">
        <f t="shared" si="54"/>
        <v>0.19148968670882591</v>
      </c>
      <c r="DA37" s="37">
        <f t="shared" si="54"/>
        <v>0.18804287234806705</v>
      </c>
      <c r="DB37" s="37">
        <f t="shared" si="54"/>
        <v>0.18465810064580185</v>
      </c>
      <c r="DC37" s="37">
        <f t="shared" si="54"/>
        <v>0.18133425483417742</v>
      </c>
      <c r="DD37" s="37">
        <f t="shared" si="54"/>
        <v>0.17807023824716223</v>
      </c>
      <c r="DE37" s="37">
        <f t="shared" si="54"/>
        <v>0.17486497395871331</v>
      </c>
      <c r="DF37" s="37">
        <f t="shared" si="54"/>
        <v>0.17171740442745648</v>
      </c>
      <c r="DG37" s="37">
        <f t="shared" si="54"/>
        <v>0.16862649114776226</v>
      </c>
      <c r="DH37" s="37">
        <f t="shared" si="54"/>
        <v>0.16559121430710255</v>
      </c>
      <c r="DI37" s="37">
        <f t="shared" si="54"/>
        <v>0.16261057244957469</v>
      </c>
    </row>
    <row r="38" spans="1:113">
      <c r="A38" s="4" t="s">
        <v>23</v>
      </c>
      <c r="B38" s="4">
        <v>1.0176190000000001</v>
      </c>
      <c r="C38" s="4">
        <v>4.2720000000000001E-2</v>
      </c>
      <c r="D38" s="4">
        <v>0.42</v>
      </c>
      <c r="E38" s="4">
        <v>0.67700000000000005</v>
      </c>
      <c r="F38" s="4">
        <v>0.93724160000000001</v>
      </c>
      <c r="G38" s="4">
        <v>1.1048899999999999</v>
      </c>
      <c r="J38" s="39">
        <v>0.98199999999999998</v>
      </c>
      <c r="L38" s="35">
        <v>14</v>
      </c>
      <c r="M38" s="37">
        <v>1</v>
      </c>
      <c r="N38" s="37">
        <f t="shared" ref="N38:AS38" si="55">M38*$J38</f>
        <v>0.98199999999999998</v>
      </c>
      <c r="O38" s="37">
        <f t="shared" si="55"/>
        <v>0.96432399999999996</v>
      </c>
      <c r="P38" s="37">
        <f t="shared" si="55"/>
        <v>0.946966168</v>
      </c>
      <c r="Q38" s="37">
        <f t="shared" si="55"/>
        <v>0.92992077697599995</v>
      </c>
      <c r="R38" s="37">
        <f t="shared" si="55"/>
        <v>0.91318220299043196</v>
      </c>
      <c r="S38" s="37">
        <f t="shared" si="55"/>
        <v>0.89674492333660416</v>
      </c>
      <c r="T38" s="37">
        <f t="shared" si="55"/>
        <v>0.8806035147165453</v>
      </c>
      <c r="U38" s="37">
        <f t="shared" si="55"/>
        <v>0.86475265145164748</v>
      </c>
      <c r="V38" s="37">
        <f t="shared" si="55"/>
        <v>0.84918710372551787</v>
      </c>
      <c r="W38" s="37">
        <f t="shared" si="55"/>
        <v>0.8339017358584585</v>
      </c>
      <c r="X38" s="37">
        <f t="shared" si="55"/>
        <v>0.81889150461300619</v>
      </c>
      <c r="Y38" s="37">
        <f t="shared" si="55"/>
        <v>0.80415145752997208</v>
      </c>
      <c r="Z38" s="37">
        <f t="shared" si="55"/>
        <v>0.78967673129443261</v>
      </c>
      <c r="AA38" s="37">
        <f t="shared" si="55"/>
        <v>0.77546255013113286</v>
      </c>
      <c r="AB38" s="37">
        <f t="shared" si="55"/>
        <v>0.7615042242287724</v>
      </c>
      <c r="AC38" s="37">
        <f t="shared" si="55"/>
        <v>0.74779714819265453</v>
      </c>
      <c r="AD38" s="37">
        <f t="shared" si="55"/>
        <v>0.73433679952518671</v>
      </c>
      <c r="AE38" s="37">
        <f t="shared" si="55"/>
        <v>0.72111873713373331</v>
      </c>
      <c r="AF38" s="37">
        <f t="shared" si="55"/>
        <v>0.70813859986532612</v>
      </c>
      <c r="AG38" s="37">
        <f t="shared" si="55"/>
        <v>0.69539210506775029</v>
      </c>
      <c r="AH38" s="37">
        <f t="shared" si="55"/>
        <v>0.6828750471765308</v>
      </c>
      <c r="AI38" s="37">
        <f t="shared" si="55"/>
        <v>0.67058329632735325</v>
      </c>
      <c r="AJ38" s="37">
        <f t="shared" si="55"/>
        <v>0.65851279699346088</v>
      </c>
      <c r="AK38" s="37">
        <f t="shared" si="55"/>
        <v>0.64665956664757862</v>
      </c>
      <c r="AL38" s="37">
        <f t="shared" si="55"/>
        <v>0.63501969444792217</v>
      </c>
      <c r="AM38" s="37">
        <f t="shared" si="55"/>
        <v>0.62358933994785959</v>
      </c>
      <c r="AN38" s="37">
        <f t="shared" si="55"/>
        <v>0.61236473182879814</v>
      </c>
      <c r="AO38" s="37">
        <f t="shared" si="55"/>
        <v>0.60134216665587981</v>
      </c>
      <c r="AP38" s="37">
        <f t="shared" si="55"/>
        <v>0.59051800765607398</v>
      </c>
      <c r="AQ38" s="37">
        <f t="shared" si="55"/>
        <v>0.57988868351826461</v>
      </c>
      <c r="AR38" s="37">
        <f t="shared" si="55"/>
        <v>0.56945068721493586</v>
      </c>
      <c r="AS38" s="37">
        <f t="shared" si="55"/>
        <v>0.55920057484506702</v>
      </c>
      <c r="AT38" s="37">
        <f t="shared" ref="AT38:BY38" si="56">AS38*$J38</f>
        <v>0.54913496449785582</v>
      </c>
      <c r="AU38" s="37">
        <f t="shared" si="56"/>
        <v>0.53925053513689436</v>
      </c>
      <c r="AV38" s="37">
        <f t="shared" si="56"/>
        <v>0.52954402550443025</v>
      </c>
      <c r="AW38" s="37">
        <f t="shared" si="56"/>
        <v>0.52001223304535049</v>
      </c>
      <c r="AX38" s="37">
        <f t="shared" si="56"/>
        <v>0.51065201285053419</v>
      </c>
      <c r="AY38" s="37">
        <f t="shared" si="56"/>
        <v>0.50146027661922454</v>
      </c>
      <c r="AZ38" s="37">
        <f t="shared" si="56"/>
        <v>0.49243399164007851</v>
      </c>
      <c r="BA38" s="37">
        <f t="shared" si="56"/>
        <v>0.48357017979055711</v>
      </c>
      <c r="BB38" s="37">
        <f t="shared" si="56"/>
        <v>0.47486591655432708</v>
      </c>
      <c r="BC38" s="37">
        <f t="shared" si="56"/>
        <v>0.46631833005634921</v>
      </c>
      <c r="BD38" s="37">
        <f t="shared" si="56"/>
        <v>0.45792460011533492</v>
      </c>
      <c r="BE38" s="37">
        <f t="shared" si="56"/>
        <v>0.44968195731325888</v>
      </c>
      <c r="BF38" s="37">
        <f t="shared" si="56"/>
        <v>0.44158768208162019</v>
      </c>
      <c r="BG38" s="37">
        <f t="shared" si="56"/>
        <v>0.43363910380415099</v>
      </c>
      <c r="BH38" s="37">
        <f t="shared" si="56"/>
        <v>0.42583359993567627</v>
      </c>
      <c r="BI38" s="37">
        <f t="shared" si="56"/>
        <v>0.41816859513683408</v>
      </c>
      <c r="BJ38" s="37">
        <f t="shared" si="56"/>
        <v>0.41064156042437105</v>
      </c>
      <c r="BK38" s="37">
        <f t="shared" si="56"/>
        <v>0.40325001233673236</v>
      </c>
      <c r="BL38" s="37">
        <f t="shared" si="56"/>
        <v>0.39599151211467115</v>
      </c>
      <c r="BM38" s="37">
        <f t="shared" si="56"/>
        <v>0.38886366489660706</v>
      </c>
      <c r="BN38" s="37">
        <f t="shared" si="56"/>
        <v>0.38186411892846811</v>
      </c>
      <c r="BO38" s="37">
        <f t="shared" si="56"/>
        <v>0.37499056478775566</v>
      </c>
      <c r="BP38" s="37">
        <f t="shared" si="56"/>
        <v>0.36824073462157608</v>
      </c>
      <c r="BQ38" s="37">
        <f t="shared" si="56"/>
        <v>0.36161240139838768</v>
      </c>
      <c r="BR38" s="37">
        <f t="shared" si="56"/>
        <v>0.35510337817321669</v>
      </c>
      <c r="BS38" s="37">
        <f t="shared" si="56"/>
        <v>0.34871151736609879</v>
      </c>
      <c r="BT38" s="37">
        <f t="shared" si="56"/>
        <v>0.34243471005350901</v>
      </c>
      <c r="BU38" s="37">
        <f t="shared" si="56"/>
        <v>0.33627088527254584</v>
      </c>
      <c r="BV38" s="37">
        <f t="shared" si="56"/>
        <v>0.33021800933764001</v>
      </c>
      <c r="BW38" s="37">
        <f t="shared" si="56"/>
        <v>0.32427408516956246</v>
      </c>
      <c r="BX38" s="37">
        <f t="shared" si="56"/>
        <v>0.31843715163651032</v>
      </c>
      <c r="BY38" s="37">
        <f t="shared" si="56"/>
        <v>0.31270528290705313</v>
      </c>
      <c r="BZ38" s="37">
        <f t="shared" ref="BZ38:DI38" si="57">BY38*$J38</f>
        <v>0.30707658781472619</v>
      </c>
      <c r="CA38" s="37">
        <f t="shared" si="57"/>
        <v>0.30154920923406109</v>
      </c>
      <c r="CB38" s="37">
        <f t="shared" si="57"/>
        <v>0.29612132346784797</v>
      </c>
      <c r="CC38" s="37">
        <f t="shared" si="57"/>
        <v>0.29079113964542669</v>
      </c>
      <c r="CD38" s="37">
        <f t="shared" si="57"/>
        <v>0.28555689913180898</v>
      </c>
      <c r="CE38" s="37">
        <f t="shared" si="57"/>
        <v>0.28041687494743639</v>
      </c>
      <c r="CF38" s="37">
        <f t="shared" si="57"/>
        <v>0.27536937119838251</v>
      </c>
      <c r="CG38" s="37">
        <f t="shared" si="57"/>
        <v>0.27041272251681164</v>
      </c>
      <c r="CH38" s="37">
        <f t="shared" si="57"/>
        <v>0.26554529351150902</v>
      </c>
      <c r="CI38" s="37">
        <f t="shared" si="57"/>
        <v>0.26076547822830187</v>
      </c>
      <c r="CJ38" s="37">
        <f t="shared" si="57"/>
        <v>0.25607169962019244</v>
      </c>
      <c r="CK38" s="37">
        <f t="shared" si="57"/>
        <v>0.25146240902702899</v>
      </c>
      <c r="CL38" s="37">
        <f t="shared" si="57"/>
        <v>0.24693608566454245</v>
      </c>
      <c r="CM38" s="37">
        <f t="shared" si="57"/>
        <v>0.24249123612258067</v>
      </c>
      <c r="CN38" s="37">
        <f t="shared" si="57"/>
        <v>0.23812639387237422</v>
      </c>
      <c r="CO38" s="37">
        <f t="shared" si="57"/>
        <v>0.23384011878267147</v>
      </c>
      <c r="CP38" s="37">
        <f t="shared" si="57"/>
        <v>0.22963099664458339</v>
      </c>
      <c r="CQ38" s="37">
        <f t="shared" si="57"/>
        <v>0.22549763870498088</v>
      </c>
      <c r="CR38" s="37">
        <f t="shared" si="57"/>
        <v>0.22143868120829122</v>
      </c>
      <c r="CS38" s="37">
        <f t="shared" si="57"/>
        <v>0.21745278494654197</v>
      </c>
      <c r="CT38" s="37">
        <f t="shared" si="57"/>
        <v>0.21353863481750421</v>
      </c>
      <c r="CU38" s="37">
        <f t="shared" si="57"/>
        <v>0.20969493939078912</v>
      </c>
      <c r="CV38" s="37">
        <f t="shared" si="57"/>
        <v>0.2059204304817549</v>
      </c>
      <c r="CW38" s="37">
        <f t="shared" si="57"/>
        <v>0.20221386273308331</v>
      </c>
      <c r="CX38" s="37">
        <f t="shared" si="57"/>
        <v>0.19857401320388782</v>
      </c>
      <c r="CY38" s="37">
        <f t="shared" si="57"/>
        <v>0.19499968096621784</v>
      </c>
      <c r="CZ38" s="37">
        <f t="shared" si="57"/>
        <v>0.19148968670882591</v>
      </c>
      <c r="DA38" s="37">
        <f t="shared" si="57"/>
        <v>0.18804287234806705</v>
      </c>
      <c r="DB38" s="37">
        <f t="shared" si="57"/>
        <v>0.18465810064580185</v>
      </c>
      <c r="DC38" s="37">
        <f t="shared" si="57"/>
        <v>0.18133425483417742</v>
      </c>
      <c r="DD38" s="37">
        <f t="shared" si="57"/>
        <v>0.17807023824716223</v>
      </c>
      <c r="DE38" s="37">
        <f t="shared" si="57"/>
        <v>0.17486497395871331</v>
      </c>
      <c r="DF38" s="37">
        <f t="shared" si="57"/>
        <v>0.17171740442745648</v>
      </c>
      <c r="DG38" s="37">
        <f t="shared" si="57"/>
        <v>0.16862649114776226</v>
      </c>
      <c r="DH38" s="37">
        <f t="shared" si="57"/>
        <v>0.16559121430710255</v>
      </c>
      <c r="DI38" s="37">
        <f t="shared" si="57"/>
        <v>0.16261057244957469</v>
      </c>
    </row>
    <row r="39" spans="1:113">
      <c r="A39" s="4" t="s">
        <v>24</v>
      </c>
      <c r="B39" s="4">
        <v>0.77243629999999996</v>
      </c>
      <c r="C39" s="4">
        <v>2.54296E-2</v>
      </c>
      <c r="D39" s="4">
        <v>-7.84</v>
      </c>
      <c r="E39" s="4">
        <v>0</v>
      </c>
      <c r="F39" s="4">
        <v>0.72416910000000001</v>
      </c>
      <c r="G39" s="4">
        <v>0.8239206</v>
      </c>
      <c r="J39" s="39">
        <v>0.98199999999999998</v>
      </c>
      <c r="L39" s="35">
        <v>15</v>
      </c>
      <c r="M39" s="37">
        <v>1</v>
      </c>
      <c r="N39" s="37">
        <f t="shared" ref="N39:AS39" si="58">M39*$J39</f>
        <v>0.98199999999999998</v>
      </c>
      <c r="O39" s="37">
        <f t="shared" si="58"/>
        <v>0.96432399999999996</v>
      </c>
      <c r="P39" s="37">
        <f t="shared" si="58"/>
        <v>0.946966168</v>
      </c>
      <c r="Q39" s="37">
        <f t="shared" si="58"/>
        <v>0.92992077697599995</v>
      </c>
      <c r="R39" s="37">
        <f t="shared" si="58"/>
        <v>0.91318220299043196</v>
      </c>
      <c r="S39" s="37">
        <f t="shared" si="58"/>
        <v>0.89674492333660416</v>
      </c>
      <c r="T39" s="37">
        <f t="shared" si="58"/>
        <v>0.8806035147165453</v>
      </c>
      <c r="U39" s="37">
        <f t="shared" si="58"/>
        <v>0.86475265145164748</v>
      </c>
      <c r="V39" s="37">
        <f t="shared" si="58"/>
        <v>0.84918710372551787</v>
      </c>
      <c r="W39" s="37">
        <f t="shared" si="58"/>
        <v>0.8339017358584585</v>
      </c>
      <c r="X39" s="37">
        <f t="shared" si="58"/>
        <v>0.81889150461300619</v>
      </c>
      <c r="Y39" s="37">
        <f t="shared" si="58"/>
        <v>0.80415145752997208</v>
      </c>
      <c r="Z39" s="37">
        <f t="shared" si="58"/>
        <v>0.78967673129443261</v>
      </c>
      <c r="AA39" s="37">
        <f t="shared" si="58"/>
        <v>0.77546255013113286</v>
      </c>
      <c r="AB39" s="37">
        <f t="shared" si="58"/>
        <v>0.7615042242287724</v>
      </c>
      <c r="AC39" s="37">
        <f t="shared" si="58"/>
        <v>0.74779714819265453</v>
      </c>
      <c r="AD39" s="37">
        <f t="shared" si="58"/>
        <v>0.73433679952518671</v>
      </c>
      <c r="AE39" s="37">
        <f t="shared" si="58"/>
        <v>0.72111873713373331</v>
      </c>
      <c r="AF39" s="37">
        <f t="shared" si="58"/>
        <v>0.70813859986532612</v>
      </c>
      <c r="AG39" s="37">
        <f t="shared" si="58"/>
        <v>0.69539210506775029</v>
      </c>
      <c r="AH39" s="37">
        <f t="shared" si="58"/>
        <v>0.6828750471765308</v>
      </c>
      <c r="AI39" s="37">
        <f t="shared" si="58"/>
        <v>0.67058329632735325</v>
      </c>
      <c r="AJ39" s="37">
        <f t="shared" si="58"/>
        <v>0.65851279699346088</v>
      </c>
      <c r="AK39" s="37">
        <f t="shared" si="58"/>
        <v>0.64665956664757862</v>
      </c>
      <c r="AL39" s="37">
        <f t="shared" si="58"/>
        <v>0.63501969444792217</v>
      </c>
      <c r="AM39" s="37">
        <f t="shared" si="58"/>
        <v>0.62358933994785959</v>
      </c>
      <c r="AN39" s="37">
        <f t="shared" si="58"/>
        <v>0.61236473182879814</v>
      </c>
      <c r="AO39" s="37">
        <f t="shared" si="58"/>
        <v>0.60134216665587981</v>
      </c>
      <c r="AP39" s="37">
        <f t="shared" si="58"/>
        <v>0.59051800765607398</v>
      </c>
      <c r="AQ39" s="37">
        <f t="shared" si="58"/>
        <v>0.57988868351826461</v>
      </c>
      <c r="AR39" s="37">
        <f t="shared" si="58"/>
        <v>0.56945068721493586</v>
      </c>
      <c r="AS39" s="37">
        <f t="shared" si="58"/>
        <v>0.55920057484506702</v>
      </c>
      <c r="AT39" s="37">
        <f t="shared" ref="AT39:BY39" si="59">AS39*$J39</f>
        <v>0.54913496449785582</v>
      </c>
      <c r="AU39" s="37">
        <f t="shared" si="59"/>
        <v>0.53925053513689436</v>
      </c>
      <c r="AV39" s="37">
        <f t="shared" si="59"/>
        <v>0.52954402550443025</v>
      </c>
      <c r="AW39" s="37">
        <f t="shared" si="59"/>
        <v>0.52001223304535049</v>
      </c>
      <c r="AX39" s="37">
        <f t="shared" si="59"/>
        <v>0.51065201285053419</v>
      </c>
      <c r="AY39" s="37">
        <f t="shared" si="59"/>
        <v>0.50146027661922454</v>
      </c>
      <c r="AZ39" s="37">
        <f t="shared" si="59"/>
        <v>0.49243399164007851</v>
      </c>
      <c r="BA39" s="37">
        <f t="shared" si="59"/>
        <v>0.48357017979055711</v>
      </c>
      <c r="BB39" s="37">
        <f t="shared" si="59"/>
        <v>0.47486591655432708</v>
      </c>
      <c r="BC39" s="37">
        <f t="shared" si="59"/>
        <v>0.46631833005634921</v>
      </c>
      <c r="BD39" s="37">
        <f t="shared" si="59"/>
        <v>0.45792460011533492</v>
      </c>
      <c r="BE39" s="37">
        <f t="shared" si="59"/>
        <v>0.44968195731325888</v>
      </c>
      <c r="BF39" s="37">
        <f t="shared" si="59"/>
        <v>0.44158768208162019</v>
      </c>
      <c r="BG39" s="37">
        <f t="shared" si="59"/>
        <v>0.43363910380415099</v>
      </c>
      <c r="BH39" s="37">
        <f t="shared" si="59"/>
        <v>0.42583359993567627</v>
      </c>
      <c r="BI39" s="37">
        <f t="shared" si="59"/>
        <v>0.41816859513683408</v>
      </c>
      <c r="BJ39" s="37">
        <f t="shared" si="59"/>
        <v>0.41064156042437105</v>
      </c>
      <c r="BK39" s="37">
        <f t="shared" si="59"/>
        <v>0.40325001233673236</v>
      </c>
      <c r="BL39" s="37">
        <f t="shared" si="59"/>
        <v>0.39599151211467115</v>
      </c>
      <c r="BM39" s="37">
        <f t="shared" si="59"/>
        <v>0.38886366489660706</v>
      </c>
      <c r="BN39" s="37">
        <f t="shared" si="59"/>
        <v>0.38186411892846811</v>
      </c>
      <c r="BO39" s="37">
        <f t="shared" si="59"/>
        <v>0.37499056478775566</v>
      </c>
      <c r="BP39" s="37">
        <f t="shared" si="59"/>
        <v>0.36824073462157608</v>
      </c>
      <c r="BQ39" s="37">
        <f t="shared" si="59"/>
        <v>0.36161240139838768</v>
      </c>
      <c r="BR39" s="37">
        <f t="shared" si="59"/>
        <v>0.35510337817321669</v>
      </c>
      <c r="BS39" s="37">
        <f t="shared" si="59"/>
        <v>0.34871151736609879</v>
      </c>
      <c r="BT39" s="37">
        <f t="shared" si="59"/>
        <v>0.34243471005350901</v>
      </c>
      <c r="BU39" s="37">
        <f t="shared" si="59"/>
        <v>0.33627088527254584</v>
      </c>
      <c r="BV39" s="37">
        <f t="shared" si="59"/>
        <v>0.33021800933764001</v>
      </c>
      <c r="BW39" s="37">
        <f t="shared" si="59"/>
        <v>0.32427408516956246</v>
      </c>
      <c r="BX39" s="37">
        <f t="shared" si="59"/>
        <v>0.31843715163651032</v>
      </c>
      <c r="BY39" s="37">
        <f t="shared" si="59"/>
        <v>0.31270528290705313</v>
      </c>
      <c r="BZ39" s="37">
        <f t="shared" ref="BZ39:DI39" si="60">BY39*$J39</f>
        <v>0.30707658781472619</v>
      </c>
      <c r="CA39" s="37">
        <f t="shared" si="60"/>
        <v>0.30154920923406109</v>
      </c>
      <c r="CB39" s="37">
        <f t="shared" si="60"/>
        <v>0.29612132346784797</v>
      </c>
      <c r="CC39" s="37">
        <f t="shared" si="60"/>
        <v>0.29079113964542669</v>
      </c>
      <c r="CD39" s="37">
        <f t="shared" si="60"/>
        <v>0.28555689913180898</v>
      </c>
      <c r="CE39" s="37">
        <f t="shared" si="60"/>
        <v>0.28041687494743639</v>
      </c>
      <c r="CF39" s="37">
        <f t="shared" si="60"/>
        <v>0.27536937119838251</v>
      </c>
      <c r="CG39" s="37">
        <f t="shared" si="60"/>
        <v>0.27041272251681164</v>
      </c>
      <c r="CH39" s="37">
        <f t="shared" si="60"/>
        <v>0.26554529351150902</v>
      </c>
      <c r="CI39" s="37">
        <f t="shared" si="60"/>
        <v>0.26076547822830187</v>
      </c>
      <c r="CJ39" s="37">
        <f t="shared" si="60"/>
        <v>0.25607169962019244</v>
      </c>
      <c r="CK39" s="37">
        <f t="shared" si="60"/>
        <v>0.25146240902702899</v>
      </c>
      <c r="CL39" s="37">
        <f t="shared" si="60"/>
        <v>0.24693608566454245</v>
      </c>
      <c r="CM39" s="37">
        <f t="shared" si="60"/>
        <v>0.24249123612258067</v>
      </c>
      <c r="CN39" s="37">
        <f t="shared" si="60"/>
        <v>0.23812639387237422</v>
      </c>
      <c r="CO39" s="37">
        <f t="shared" si="60"/>
        <v>0.23384011878267147</v>
      </c>
      <c r="CP39" s="37">
        <f t="shared" si="60"/>
        <v>0.22963099664458339</v>
      </c>
      <c r="CQ39" s="37">
        <f t="shared" si="60"/>
        <v>0.22549763870498088</v>
      </c>
      <c r="CR39" s="37">
        <f t="shared" si="60"/>
        <v>0.22143868120829122</v>
      </c>
      <c r="CS39" s="37">
        <f t="shared" si="60"/>
        <v>0.21745278494654197</v>
      </c>
      <c r="CT39" s="37">
        <f t="shared" si="60"/>
        <v>0.21353863481750421</v>
      </c>
      <c r="CU39" s="37">
        <f t="shared" si="60"/>
        <v>0.20969493939078912</v>
      </c>
      <c r="CV39" s="37">
        <f t="shared" si="60"/>
        <v>0.2059204304817549</v>
      </c>
      <c r="CW39" s="37">
        <f t="shared" si="60"/>
        <v>0.20221386273308331</v>
      </c>
      <c r="CX39" s="37">
        <f t="shared" si="60"/>
        <v>0.19857401320388782</v>
      </c>
      <c r="CY39" s="37">
        <f t="shared" si="60"/>
        <v>0.19499968096621784</v>
      </c>
      <c r="CZ39" s="37">
        <f t="shared" si="60"/>
        <v>0.19148968670882591</v>
      </c>
      <c r="DA39" s="37">
        <f t="shared" si="60"/>
        <v>0.18804287234806705</v>
      </c>
      <c r="DB39" s="37">
        <f t="shared" si="60"/>
        <v>0.18465810064580185</v>
      </c>
      <c r="DC39" s="37">
        <f t="shared" si="60"/>
        <v>0.18133425483417742</v>
      </c>
      <c r="DD39" s="37">
        <f t="shared" si="60"/>
        <v>0.17807023824716223</v>
      </c>
      <c r="DE39" s="37">
        <f t="shared" si="60"/>
        <v>0.17486497395871331</v>
      </c>
      <c r="DF39" s="37">
        <f t="shared" si="60"/>
        <v>0.17171740442745648</v>
      </c>
      <c r="DG39" s="37">
        <f t="shared" si="60"/>
        <v>0.16862649114776226</v>
      </c>
      <c r="DH39" s="37">
        <f t="shared" si="60"/>
        <v>0.16559121430710255</v>
      </c>
      <c r="DI39" s="37">
        <f t="shared" si="60"/>
        <v>0.16261057244957469</v>
      </c>
    </row>
    <row r="41" spans="1:113">
      <c r="A41" s="2" t="s">
        <v>103</v>
      </c>
    </row>
    <row r="43" spans="1:113">
      <c r="A43" s="4" t="s">
        <v>88</v>
      </c>
      <c r="B43" s="4" t="s">
        <v>89</v>
      </c>
      <c r="C43" s="4" t="s">
        <v>1</v>
      </c>
      <c r="D43" s="4" t="s">
        <v>2</v>
      </c>
      <c r="E43" s="4" t="s">
        <v>3</v>
      </c>
      <c r="F43" s="4" t="s">
        <v>4</v>
      </c>
      <c r="G43" s="4" t="s">
        <v>5</v>
      </c>
    </row>
    <row r="44" spans="1:113">
      <c r="A44" s="4"/>
      <c r="B44" s="4"/>
      <c r="C44" s="4"/>
      <c r="D44" s="4"/>
      <c r="E44" s="4"/>
      <c r="F44" s="4"/>
      <c r="G44" s="4"/>
    </row>
    <row r="45" spans="1:113">
      <c r="A45" s="4" t="s">
        <v>90</v>
      </c>
      <c r="B45" s="4">
        <v>6.4392500000000005E-2</v>
      </c>
      <c r="C45" s="4">
        <v>3.9207000000000001E-3</v>
      </c>
      <c r="D45" s="4">
        <v>-45.05</v>
      </c>
      <c r="E45" s="4">
        <v>0</v>
      </c>
      <c r="F45" s="4">
        <v>5.71488E-2</v>
      </c>
      <c r="G45" s="4">
        <v>7.2554300000000002E-2</v>
      </c>
    </row>
    <row r="46" spans="1:113">
      <c r="A46" s="4" t="s">
        <v>91</v>
      </c>
      <c r="B46" s="4">
        <v>0.40107589999999999</v>
      </c>
      <c r="C46" s="4">
        <v>1.13206E-2</v>
      </c>
      <c r="D46" s="4">
        <v>-32.369999999999997</v>
      </c>
      <c r="E46" s="4">
        <v>0</v>
      </c>
      <c r="F46" s="4">
        <v>0.37949060000000001</v>
      </c>
      <c r="G46" s="4">
        <v>0.42388900000000002</v>
      </c>
    </row>
    <row r="47" spans="1:113">
      <c r="A47" s="4" t="s">
        <v>92</v>
      </c>
      <c r="B47" s="4">
        <v>0.48334870000000002</v>
      </c>
      <c r="C47" s="4">
        <v>1.74203E-2</v>
      </c>
      <c r="D47" s="4">
        <v>-20.170000000000002</v>
      </c>
      <c r="E47" s="4">
        <v>0</v>
      </c>
      <c r="F47" s="4">
        <v>0.4503836</v>
      </c>
      <c r="G47" s="4">
        <v>0.51872660000000004</v>
      </c>
    </row>
    <row r="48" spans="1:113">
      <c r="A48" s="4" t="s">
        <v>93</v>
      </c>
      <c r="B48" s="4">
        <v>0.24470349999999999</v>
      </c>
      <c r="C48" s="4">
        <v>2.0613099999999999E-2</v>
      </c>
      <c r="D48" s="4">
        <v>-16.71</v>
      </c>
      <c r="E48" s="4">
        <v>0</v>
      </c>
      <c r="F48" s="4">
        <v>0.20746149999999999</v>
      </c>
      <c r="G48" s="4">
        <v>0.28863090000000002</v>
      </c>
    </row>
    <row r="49" spans="1:7">
      <c r="A49" s="4" t="s">
        <v>94</v>
      </c>
      <c r="B49" s="4">
        <v>0.14041120000000001</v>
      </c>
      <c r="C49" s="4">
        <v>2.3779100000000001E-2</v>
      </c>
      <c r="D49" s="4">
        <v>-11.59</v>
      </c>
      <c r="E49" s="4">
        <v>0</v>
      </c>
      <c r="F49" s="4">
        <v>0.1007507</v>
      </c>
      <c r="G49" s="4">
        <v>0.195684</v>
      </c>
    </row>
    <row r="50" spans="1:7">
      <c r="A50" s="4" t="s">
        <v>95</v>
      </c>
      <c r="B50" s="4">
        <v>7.2323600000000002E-2</v>
      </c>
      <c r="C50" s="4">
        <v>1.89474E-2</v>
      </c>
      <c r="D50" s="4">
        <v>-10.029999999999999</v>
      </c>
      <c r="E50" s="4">
        <v>0</v>
      </c>
      <c r="F50" s="4">
        <v>4.3279400000000003E-2</v>
      </c>
      <c r="G50" s="4">
        <v>0.12085890000000001</v>
      </c>
    </row>
    <row r="51" spans="1:7">
      <c r="A51" s="4" t="s">
        <v>96</v>
      </c>
      <c r="B51" s="4">
        <v>1.300522</v>
      </c>
      <c r="C51" s="4">
        <v>0.58285279999999995</v>
      </c>
      <c r="D51" s="4">
        <v>0.59</v>
      </c>
      <c r="E51" s="4">
        <v>0.55800000000000005</v>
      </c>
      <c r="F51" s="4">
        <v>0.54030129999999998</v>
      </c>
      <c r="G51" s="4">
        <v>3.1303960000000002</v>
      </c>
    </row>
    <row r="52" spans="1:7">
      <c r="A52" s="4" t="s">
        <v>97</v>
      </c>
      <c r="B52" s="4">
        <v>1.102484</v>
      </c>
      <c r="C52" s="4">
        <v>7.2283799999999995E-2</v>
      </c>
      <c r="D52" s="4">
        <v>1.49</v>
      </c>
      <c r="E52" s="4">
        <v>0.13700000000000001</v>
      </c>
      <c r="F52" s="4">
        <v>0.96953520000000004</v>
      </c>
      <c r="G52" s="4">
        <v>1.253663</v>
      </c>
    </row>
    <row r="53" spans="1:7">
      <c r="A53" s="4" t="s">
        <v>98</v>
      </c>
      <c r="B53" s="4">
        <v>1.057372</v>
      </c>
      <c r="C53" s="4">
        <v>3.8128599999999999E-2</v>
      </c>
      <c r="D53" s="4">
        <v>1.55</v>
      </c>
      <c r="E53" s="4">
        <v>0.122</v>
      </c>
      <c r="F53" s="4">
        <v>0.98522129999999997</v>
      </c>
      <c r="G53" s="4">
        <v>1.1348069999999999</v>
      </c>
    </row>
    <row r="54" spans="1:7">
      <c r="A54" s="4" t="s">
        <v>99</v>
      </c>
      <c r="B54" s="4">
        <v>0.71241449999999995</v>
      </c>
      <c r="C54" s="4">
        <v>4.3439800000000001E-2</v>
      </c>
      <c r="D54" s="4">
        <v>-5.56</v>
      </c>
      <c r="E54" s="4">
        <v>0</v>
      </c>
      <c r="F54" s="4">
        <v>0.63216490000000003</v>
      </c>
      <c r="G54" s="4">
        <v>0.80285139999999999</v>
      </c>
    </row>
    <row r="55" spans="1:7">
      <c r="A55" s="4" t="s">
        <v>100</v>
      </c>
      <c r="B55" s="4">
        <v>0.38954899999999998</v>
      </c>
      <c r="C55" s="4">
        <v>5.2275299999999997E-2</v>
      </c>
      <c r="D55" s="4">
        <v>-7.03</v>
      </c>
      <c r="E55" s="4">
        <v>0</v>
      </c>
      <c r="F55" s="4">
        <v>0.2994578</v>
      </c>
      <c r="G55" s="4">
        <v>0.50674399999999997</v>
      </c>
    </row>
    <row r="56" spans="1:7">
      <c r="A56" s="4" t="s">
        <v>101</v>
      </c>
      <c r="B56" s="22">
        <v>1.6500000000000001E-7</v>
      </c>
      <c r="C56" s="4">
        <v>8.3200000000000003E-5</v>
      </c>
      <c r="D56" s="4">
        <v>-0.03</v>
      </c>
      <c r="E56" s="4">
        <v>0.97499999999999998</v>
      </c>
      <c r="F56" s="4">
        <v>0</v>
      </c>
      <c r="G56" s="4" t="s">
        <v>104</v>
      </c>
    </row>
    <row r="57" spans="1:7">
      <c r="A57" s="4" t="s">
        <v>23</v>
      </c>
      <c r="B57" s="4">
        <v>0.89401649999999999</v>
      </c>
      <c r="C57" s="4">
        <v>4.3729999999999998E-2</v>
      </c>
      <c r="D57" s="4">
        <v>-2.29</v>
      </c>
      <c r="E57" s="4">
        <v>2.1999999999999999E-2</v>
      </c>
      <c r="F57" s="4">
        <v>0.81228750000000005</v>
      </c>
      <c r="G57" s="4">
        <v>0.98396870000000003</v>
      </c>
    </row>
    <row r="58" spans="1:7">
      <c r="A58" s="4" t="s">
        <v>24</v>
      </c>
      <c r="B58" s="4">
        <v>0.72301499999999996</v>
      </c>
      <c r="C58" s="4">
        <v>2.8251600000000002E-2</v>
      </c>
      <c r="D58" s="4">
        <v>-8.3000000000000007</v>
      </c>
      <c r="E58" s="4">
        <v>0</v>
      </c>
      <c r="F58" s="4">
        <v>0.66971000000000003</v>
      </c>
      <c r="G58" s="4">
        <v>0.7805626</v>
      </c>
    </row>
    <row r="60" spans="1:7">
      <c r="A60" s="2" t="s">
        <v>105</v>
      </c>
    </row>
    <row r="62" spans="1:7">
      <c r="A62" s="4" t="s">
        <v>88</v>
      </c>
      <c r="B62" s="4" t="s">
        <v>89</v>
      </c>
      <c r="C62" s="4" t="s">
        <v>1</v>
      </c>
      <c r="D62" s="4" t="s">
        <v>2</v>
      </c>
      <c r="E62" s="4" t="s">
        <v>3</v>
      </c>
      <c r="F62" s="4" t="s">
        <v>4</v>
      </c>
      <c r="G62" s="4" t="s">
        <v>5</v>
      </c>
    </row>
    <row r="63" spans="1:7">
      <c r="A63" s="4"/>
      <c r="B63" s="4"/>
      <c r="C63" s="4"/>
      <c r="D63" s="4"/>
      <c r="E63" s="4"/>
      <c r="F63" s="4"/>
      <c r="G63" s="4"/>
    </row>
    <row r="64" spans="1:7">
      <c r="A64" s="4" t="s">
        <v>90</v>
      </c>
      <c r="B64" s="4">
        <v>6.3402600000000003E-2</v>
      </c>
      <c r="C64" s="4">
        <v>4.424E-3</v>
      </c>
      <c r="D64" s="4">
        <v>-39.53</v>
      </c>
      <c r="E64" s="4">
        <v>0</v>
      </c>
      <c r="F64" s="4">
        <v>5.5298399999999998E-2</v>
      </c>
      <c r="G64" s="4">
        <v>7.2694400000000006E-2</v>
      </c>
    </row>
    <row r="65" spans="1:7">
      <c r="A65" s="4" t="s">
        <v>91</v>
      </c>
      <c r="B65" s="4">
        <v>0.39903189999999999</v>
      </c>
      <c r="C65" s="4">
        <v>1.27306E-2</v>
      </c>
      <c r="D65" s="4">
        <v>-28.8</v>
      </c>
      <c r="E65" s="4">
        <v>0</v>
      </c>
      <c r="F65" s="4">
        <v>0.37484450000000002</v>
      </c>
      <c r="G65" s="4">
        <v>0.42478009999999999</v>
      </c>
    </row>
    <row r="66" spans="1:7">
      <c r="A66" s="4" t="s">
        <v>92</v>
      </c>
      <c r="B66" s="4">
        <v>0.44033689999999998</v>
      </c>
      <c r="C66" s="4">
        <v>1.84894E-2</v>
      </c>
      <c r="D66" s="4">
        <v>-19.53</v>
      </c>
      <c r="E66" s="4">
        <v>0</v>
      </c>
      <c r="F66" s="4">
        <v>0.4055494</v>
      </c>
      <c r="G66" s="4">
        <v>0.47810849999999999</v>
      </c>
    </row>
    <row r="67" spans="1:7">
      <c r="A67" s="4" t="s">
        <v>93</v>
      </c>
      <c r="B67" s="4">
        <v>0.26856760000000002</v>
      </c>
      <c r="C67" s="4">
        <v>2.3401399999999999E-2</v>
      </c>
      <c r="D67" s="4">
        <v>-15.09</v>
      </c>
      <c r="E67" s="4">
        <v>0</v>
      </c>
      <c r="F67" s="4">
        <v>0.22640440000000001</v>
      </c>
      <c r="G67" s="4">
        <v>0.3185828</v>
      </c>
    </row>
    <row r="68" spans="1:7">
      <c r="A68" s="4" t="s">
        <v>94</v>
      </c>
      <c r="B68" s="4">
        <v>0.1011379</v>
      </c>
      <c r="C68" s="4">
        <v>2.10049E-2</v>
      </c>
      <c r="D68" s="4">
        <v>-11.03</v>
      </c>
      <c r="E68" s="4">
        <v>0</v>
      </c>
      <c r="F68" s="4">
        <v>6.7318000000000003E-2</v>
      </c>
      <c r="G68" s="4">
        <v>0.15194859999999999</v>
      </c>
    </row>
    <row r="69" spans="1:7">
      <c r="A69" s="4" t="s">
        <v>95</v>
      </c>
      <c r="B69" s="4">
        <v>2.8237100000000001E-2</v>
      </c>
      <c r="C69" s="4">
        <v>1.16548E-2</v>
      </c>
      <c r="D69" s="4">
        <v>-8.64</v>
      </c>
      <c r="E69" s="4">
        <v>0</v>
      </c>
      <c r="F69" s="4">
        <v>1.2574399999999999E-2</v>
      </c>
      <c r="G69" s="4">
        <v>6.3409099999999996E-2</v>
      </c>
    </row>
    <row r="70" spans="1:7">
      <c r="A70" s="4" t="s">
        <v>96</v>
      </c>
      <c r="B70" s="4">
        <v>3.029814</v>
      </c>
      <c r="C70" s="4">
        <v>3.032378</v>
      </c>
      <c r="D70" s="4">
        <v>1.1100000000000001</v>
      </c>
      <c r="E70" s="4">
        <v>0.26800000000000002</v>
      </c>
      <c r="F70" s="4">
        <v>0.42608279999999998</v>
      </c>
      <c r="G70" s="4">
        <v>21.54458</v>
      </c>
    </row>
    <row r="71" spans="1:7">
      <c r="A71" s="4" t="s">
        <v>97</v>
      </c>
      <c r="B71" s="4">
        <v>1.0673049999999999</v>
      </c>
      <c r="C71" s="4">
        <v>9.9298499999999998E-2</v>
      </c>
      <c r="D71" s="4">
        <v>0.7</v>
      </c>
      <c r="E71" s="4">
        <v>0.48399999999999999</v>
      </c>
      <c r="F71" s="4">
        <v>0.88939639999999998</v>
      </c>
      <c r="G71" s="4">
        <v>1.2807999999999999</v>
      </c>
    </row>
    <row r="72" spans="1:7">
      <c r="A72" s="4" t="s">
        <v>98</v>
      </c>
      <c r="B72" s="4">
        <v>0.96141290000000001</v>
      </c>
      <c r="C72" s="4">
        <v>4.1144899999999998E-2</v>
      </c>
      <c r="D72" s="4">
        <v>-0.92</v>
      </c>
      <c r="E72" s="4">
        <v>0.35799999999999998</v>
      </c>
      <c r="F72" s="4">
        <v>0.88405999999999996</v>
      </c>
      <c r="G72" s="4">
        <v>1.045534</v>
      </c>
    </row>
    <row r="73" spans="1:7">
      <c r="A73" s="4" t="s">
        <v>99</v>
      </c>
      <c r="B73" s="4">
        <v>0.79308920000000005</v>
      </c>
      <c r="C73" s="4">
        <v>4.4236299999999999E-2</v>
      </c>
      <c r="D73" s="4">
        <v>-4.16</v>
      </c>
      <c r="E73" s="4">
        <v>0</v>
      </c>
      <c r="F73" s="4">
        <v>0.7109588</v>
      </c>
      <c r="G73" s="4">
        <v>0.88470740000000003</v>
      </c>
    </row>
    <row r="74" spans="1:7">
      <c r="A74" s="4" t="s">
        <v>100</v>
      </c>
      <c r="B74" s="4">
        <v>0.41788459999999999</v>
      </c>
      <c r="C74" s="4">
        <v>4.7903899999999999E-2</v>
      </c>
      <c r="D74" s="4">
        <v>-7.61</v>
      </c>
      <c r="E74" s="4">
        <v>0</v>
      </c>
      <c r="F74" s="4">
        <v>0.3337947</v>
      </c>
      <c r="G74" s="4">
        <v>0.52315860000000003</v>
      </c>
    </row>
    <row r="75" spans="1:7">
      <c r="A75" s="4" t="s">
        <v>101</v>
      </c>
      <c r="B75" s="22">
        <v>0.300904</v>
      </c>
      <c r="C75" s="4">
        <v>0.1015114</v>
      </c>
      <c r="D75" s="4">
        <v>-3.56</v>
      </c>
      <c r="E75" s="4">
        <v>0</v>
      </c>
      <c r="F75" s="4">
        <v>0.15533569999999999</v>
      </c>
      <c r="G75" s="4">
        <v>0.58288770000000001</v>
      </c>
    </row>
    <row r="76" spans="1:7">
      <c r="A76" s="4" t="s">
        <v>23</v>
      </c>
      <c r="B76" s="4">
        <v>0.97612699999999997</v>
      </c>
      <c r="C76" s="4">
        <v>5.7242700000000001E-2</v>
      </c>
      <c r="D76" s="4">
        <v>-0.41</v>
      </c>
      <c r="E76" s="4">
        <v>0.68</v>
      </c>
      <c r="F76" s="4">
        <v>0.87014100000000005</v>
      </c>
      <c r="G76" s="4">
        <v>1.0950219999999999</v>
      </c>
    </row>
    <row r="77" spans="1:7">
      <c r="A77" s="4" t="s">
        <v>24</v>
      </c>
      <c r="B77" s="4">
        <v>0.76417020000000002</v>
      </c>
      <c r="C77" s="4">
        <v>3.5625299999999999E-2</v>
      </c>
      <c r="D77" s="4">
        <v>-5.77</v>
      </c>
      <c r="E77" s="4">
        <v>0</v>
      </c>
      <c r="F77" s="4">
        <v>0.69744099999999998</v>
      </c>
      <c r="G77" s="4">
        <v>0.83728400000000003</v>
      </c>
    </row>
    <row r="79" spans="1:7">
      <c r="A79" s="2" t="s">
        <v>106</v>
      </c>
    </row>
    <row r="81" spans="1:7">
      <c r="A81" s="4" t="s">
        <v>88</v>
      </c>
      <c r="B81" s="4" t="s">
        <v>89</v>
      </c>
      <c r="C81" s="4" t="s">
        <v>1</v>
      </c>
      <c r="D81" s="4" t="s">
        <v>2</v>
      </c>
      <c r="E81" s="4" t="s">
        <v>3</v>
      </c>
      <c r="F81" s="4" t="s">
        <v>4</v>
      </c>
      <c r="G81" s="4" t="s">
        <v>5</v>
      </c>
    </row>
    <row r="82" spans="1:7">
      <c r="A82" s="4"/>
      <c r="B82" s="4"/>
      <c r="C82" s="4"/>
      <c r="D82" s="4"/>
      <c r="E82" s="4"/>
      <c r="F82" s="4"/>
      <c r="G82" s="4"/>
    </row>
    <row r="83" spans="1:7">
      <c r="A83" s="4" t="s">
        <v>90</v>
      </c>
      <c r="B83" s="4">
        <v>6.7765599999999995E-2</v>
      </c>
      <c r="C83" s="4">
        <v>5.3051000000000001E-3</v>
      </c>
      <c r="D83" s="4">
        <v>-34.380000000000003</v>
      </c>
      <c r="E83" s="4">
        <v>0</v>
      </c>
      <c r="F83" s="4">
        <v>5.8126299999999999E-2</v>
      </c>
      <c r="G83" s="4">
        <v>7.9003500000000004E-2</v>
      </c>
    </row>
    <row r="84" spans="1:7">
      <c r="A84" s="4" t="s">
        <v>91</v>
      </c>
      <c r="B84" s="4">
        <v>0.41203640000000002</v>
      </c>
      <c r="C84" s="4">
        <v>1.51939E-2</v>
      </c>
      <c r="D84" s="4">
        <v>-24.04</v>
      </c>
      <c r="E84" s="4">
        <v>0</v>
      </c>
      <c r="F84" s="4">
        <v>0.38330760000000003</v>
      </c>
      <c r="G84" s="4">
        <v>0.44291849999999999</v>
      </c>
    </row>
    <row r="85" spans="1:7">
      <c r="A85" s="4" t="s">
        <v>92</v>
      </c>
      <c r="B85" s="4">
        <v>0.44849109999999998</v>
      </c>
      <c r="C85" s="4">
        <v>2.3002700000000001E-2</v>
      </c>
      <c r="D85" s="4">
        <v>-15.63</v>
      </c>
      <c r="E85" s="4">
        <v>0</v>
      </c>
      <c r="F85" s="4">
        <v>0.40559859999999998</v>
      </c>
      <c r="G85" s="4">
        <v>0.49591940000000001</v>
      </c>
    </row>
    <row r="86" spans="1:7">
      <c r="A86" s="4" t="s">
        <v>93</v>
      </c>
      <c r="B86" s="4">
        <v>0.19262650000000001</v>
      </c>
      <c r="C86" s="4">
        <v>2.4022999999999999E-2</v>
      </c>
      <c r="D86" s="4">
        <v>-13.21</v>
      </c>
      <c r="E86" s="4">
        <v>0</v>
      </c>
      <c r="F86" s="4">
        <v>0.15085509999999999</v>
      </c>
      <c r="G86" s="4">
        <v>0.24596409999999999</v>
      </c>
    </row>
    <row r="87" spans="1:7">
      <c r="A87" s="4" t="s">
        <v>94</v>
      </c>
      <c r="B87" s="4">
        <v>0.1187486</v>
      </c>
      <c r="C87" s="4">
        <v>2.8567499999999999E-2</v>
      </c>
      <c r="D87" s="4">
        <v>-8.86</v>
      </c>
      <c r="E87" s="4">
        <v>0</v>
      </c>
      <c r="F87" s="4">
        <v>7.4106099999999994E-2</v>
      </c>
      <c r="G87" s="4">
        <v>0.19028429999999999</v>
      </c>
    </row>
    <row r="88" spans="1:7">
      <c r="A88" s="4" t="s">
        <v>95</v>
      </c>
      <c r="B88" s="4">
        <v>0.1201318</v>
      </c>
      <c r="C88" s="4">
        <v>3.8865900000000002E-2</v>
      </c>
      <c r="D88" s="4">
        <v>-6.55</v>
      </c>
      <c r="E88" s="4">
        <v>0</v>
      </c>
      <c r="F88" s="4">
        <v>6.3719300000000006E-2</v>
      </c>
      <c r="G88" s="4">
        <v>0.22648769999999999</v>
      </c>
    </row>
    <row r="89" spans="1:7">
      <c r="A89" s="4" t="s">
        <v>96</v>
      </c>
      <c r="B89" s="4">
        <v>8.0000000000000007E-5</v>
      </c>
      <c r="C89" s="4">
        <v>3.43621E-2</v>
      </c>
      <c r="D89" s="4">
        <v>-0.02</v>
      </c>
      <c r="E89" s="4">
        <v>0.98199999999999998</v>
      </c>
      <c r="F89" s="4">
        <v>0</v>
      </c>
      <c r="G89" s="4" t="s">
        <v>104</v>
      </c>
    </row>
    <row r="90" spans="1:7">
      <c r="A90" s="4" t="s">
        <v>97</v>
      </c>
      <c r="B90" s="4">
        <v>1.2563569999999999</v>
      </c>
      <c r="C90" s="4">
        <v>0.16568649999999999</v>
      </c>
      <c r="D90" s="4">
        <v>1.73</v>
      </c>
      <c r="E90" s="4">
        <v>8.4000000000000005E-2</v>
      </c>
      <c r="F90" s="4">
        <v>0.97019230000000001</v>
      </c>
      <c r="G90" s="4">
        <v>1.6269279999999999</v>
      </c>
    </row>
    <row r="91" spans="1:7">
      <c r="A91" s="4" t="s">
        <v>98</v>
      </c>
      <c r="B91" s="4">
        <v>1.04769</v>
      </c>
      <c r="C91" s="4">
        <v>5.4771E-2</v>
      </c>
      <c r="D91" s="4">
        <v>0.89</v>
      </c>
      <c r="E91" s="4">
        <v>0.373</v>
      </c>
      <c r="F91" s="4">
        <v>0.94565759999999999</v>
      </c>
      <c r="G91" s="4">
        <v>1.1607320000000001</v>
      </c>
    </row>
    <row r="92" spans="1:7">
      <c r="A92" s="4" t="s">
        <v>99</v>
      </c>
      <c r="B92" s="4">
        <v>0.74064529999999995</v>
      </c>
      <c r="C92" s="4">
        <v>4.3245699999999998E-2</v>
      </c>
      <c r="D92" s="4">
        <v>-5.14</v>
      </c>
      <c r="E92" s="4">
        <v>0</v>
      </c>
      <c r="F92" s="4">
        <v>0.66055549999999996</v>
      </c>
      <c r="G92" s="4">
        <v>0.83044569999999995</v>
      </c>
    </row>
    <row r="93" spans="1:7">
      <c r="A93" s="4" t="s">
        <v>100</v>
      </c>
      <c r="B93" s="4">
        <v>0.44538090000000002</v>
      </c>
      <c r="C93" s="4">
        <v>4.5096900000000002E-2</v>
      </c>
      <c r="D93" s="4">
        <v>-7.99</v>
      </c>
      <c r="E93" s="4">
        <v>0</v>
      </c>
      <c r="F93" s="4">
        <v>0.3652106</v>
      </c>
      <c r="G93" s="4">
        <v>0.54315009999999997</v>
      </c>
    </row>
    <row r="94" spans="1:7">
      <c r="A94" s="4" t="s">
        <v>101</v>
      </c>
      <c r="B94" s="22">
        <v>0.18646219999999999</v>
      </c>
      <c r="C94" s="4">
        <v>6.7001599999999994E-2</v>
      </c>
      <c r="D94" s="4">
        <v>-4.67</v>
      </c>
      <c r="E94" s="4">
        <v>0</v>
      </c>
      <c r="F94" s="4">
        <v>9.2199299999999998E-2</v>
      </c>
      <c r="G94" s="4">
        <v>0.37709749999999997</v>
      </c>
    </row>
    <row r="95" spans="1:7">
      <c r="A95" s="4" t="s">
        <v>23</v>
      </c>
      <c r="B95" s="4">
        <v>0.99852879999999999</v>
      </c>
      <c r="C95" s="4">
        <v>7.0275299999999999E-2</v>
      </c>
      <c r="D95" s="4">
        <v>-0.02</v>
      </c>
      <c r="E95" s="4">
        <v>0.98299999999999998</v>
      </c>
      <c r="F95" s="4">
        <v>0.86986940000000001</v>
      </c>
      <c r="G95" s="4">
        <v>1.146218</v>
      </c>
    </row>
    <row r="96" spans="1:7">
      <c r="A96" s="4" t="s">
        <v>24</v>
      </c>
      <c r="B96" s="4">
        <v>0.70012439999999998</v>
      </c>
      <c r="C96" s="4">
        <v>4.1053899999999997E-2</v>
      </c>
      <c r="D96" s="4">
        <v>-6.08</v>
      </c>
      <c r="E96" s="4">
        <v>0</v>
      </c>
      <c r="F96" s="4">
        <v>0.62411190000000005</v>
      </c>
      <c r="G96" s="4">
        <v>0.78539479999999995</v>
      </c>
    </row>
    <row r="98" spans="1:7">
      <c r="A98" s="2" t="s">
        <v>107</v>
      </c>
    </row>
    <row r="100" spans="1:7">
      <c r="A100" s="4" t="s">
        <v>88</v>
      </c>
      <c r="B100" s="4" t="s">
        <v>89</v>
      </c>
      <c r="C100" s="4" t="s">
        <v>1</v>
      </c>
      <c r="D100" s="4" t="s">
        <v>2</v>
      </c>
      <c r="E100" s="4" t="s">
        <v>3</v>
      </c>
      <c r="F100" s="4" t="s">
        <v>4</v>
      </c>
      <c r="G100" s="4" t="s">
        <v>5</v>
      </c>
    </row>
    <row r="101" spans="1:7">
      <c r="A101" s="4"/>
      <c r="B101" s="4"/>
      <c r="C101" s="4"/>
      <c r="D101" s="4"/>
      <c r="E101" s="4"/>
      <c r="F101" s="4"/>
      <c r="G101" s="4"/>
    </row>
    <row r="102" spans="1:7">
      <c r="A102" s="4" t="s">
        <v>90</v>
      </c>
      <c r="B102" s="4">
        <v>5.8109300000000003E-2</v>
      </c>
      <c r="C102" s="4">
        <v>5.9284999999999997E-3</v>
      </c>
      <c r="D102" s="4">
        <v>-27.89</v>
      </c>
      <c r="E102" s="4">
        <v>0</v>
      </c>
      <c r="F102" s="4">
        <v>4.7577599999999998E-2</v>
      </c>
      <c r="G102" s="4">
        <v>7.0972199999999999E-2</v>
      </c>
    </row>
    <row r="103" spans="1:7">
      <c r="A103" s="4" t="s">
        <v>91</v>
      </c>
      <c r="B103" s="4">
        <v>0.424981</v>
      </c>
      <c r="C103" s="4">
        <v>1.9146199999999999E-2</v>
      </c>
      <c r="D103" s="4">
        <v>-18.989999999999998</v>
      </c>
      <c r="E103" s="4">
        <v>0</v>
      </c>
      <c r="F103" s="4">
        <v>0.38906420000000003</v>
      </c>
      <c r="G103" s="4">
        <v>0.4642134</v>
      </c>
    </row>
    <row r="104" spans="1:7">
      <c r="A104" s="4" t="s">
        <v>92</v>
      </c>
      <c r="B104" s="4">
        <v>0.44343470000000001</v>
      </c>
      <c r="C104" s="4">
        <v>2.84324E-2</v>
      </c>
      <c r="D104" s="4">
        <v>-12.68</v>
      </c>
      <c r="E104" s="4">
        <v>0</v>
      </c>
      <c r="F104" s="4">
        <v>0.39106770000000002</v>
      </c>
      <c r="G104" s="4">
        <v>0.50281399999999998</v>
      </c>
    </row>
    <row r="105" spans="1:7">
      <c r="A105" s="4" t="s">
        <v>93</v>
      </c>
      <c r="B105" s="4">
        <v>0.2427434</v>
      </c>
      <c r="C105" s="4">
        <v>3.5134699999999998E-2</v>
      </c>
      <c r="D105" s="4">
        <v>-9.7799999999999994</v>
      </c>
      <c r="E105" s="4">
        <v>0</v>
      </c>
      <c r="F105" s="4">
        <v>0.18278659999999999</v>
      </c>
      <c r="G105" s="4">
        <v>0.32236690000000001</v>
      </c>
    </row>
    <row r="106" spans="1:7">
      <c r="A106" s="4" t="s">
        <v>94</v>
      </c>
      <c r="B106" s="4">
        <v>0.12012150000000001</v>
      </c>
      <c r="C106" s="4">
        <v>4.0725499999999998E-2</v>
      </c>
      <c r="D106" s="4">
        <v>-6.25</v>
      </c>
      <c r="E106" s="4">
        <v>0</v>
      </c>
      <c r="F106" s="4">
        <v>6.1806300000000002E-2</v>
      </c>
      <c r="G106" s="4">
        <v>0.2334581</v>
      </c>
    </row>
    <row r="107" spans="1:7">
      <c r="A107" s="4" t="s">
        <v>95</v>
      </c>
      <c r="B107" s="4">
        <v>1.79033E-2</v>
      </c>
      <c r="C107" s="4">
        <v>1.7967199999999999E-2</v>
      </c>
      <c r="D107" s="4">
        <v>-4.01</v>
      </c>
      <c r="E107" s="4">
        <v>0</v>
      </c>
      <c r="F107" s="4">
        <v>2.5043999999999999E-3</v>
      </c>
      <c r="G107" s="4">
        <v>0.1279883</v>
      </c>
    </row>
    <row r="108" spans="1:7">
      <c r="A108" s="4" t="s">
        <v>97</v>
      </c>
      <c r="B108" s="4">
        <v>0.79003820000000002</v>
      </c>
      <c r="C108" s="4">
        <v>0.1753073</v>
      </c>
      <c r="D108" s="4">
        <v>-1.06</v>
      </c>
      <c r="E108" s="4">
        <v>0.28799999999999998</v>
      </c>
      <c r="F108" s="4">
        <v>0.51140960000000002</v>
      </c>
      <c r="G108" s="4">
        <v>1.2204710000000001</v>
      </c>
    </row>
    <row r="109" spans="1:7">
      <c r="A109" s="4" t="s">
        <v>98</v>
      </c>
      <c r="B109" s="4">
        <v>0.9879521</v>
      </c>
      <c r="C109" s="4">
        <v>6.4992800000000003E-2</v>
      </c>
      <c r="D109" s="4">
        <v>-0.18</v>
      </c>
      <c r="E109" s="4">
        <v>0.85399999999999998</v>
      </c>
      <c r="F109" s="4">
        <v>0.86843899999999996</v>
      </c>
      <c r="G109" s="4">
        <v>1.123912</v>
      </c>
    </row>
    <row r="110" spans="1:7">
      <c r="A110" s="4" t="s">
        <v>99</v>
      </c>
      <c r="B110" s="4">
        <v>0.72579340000000003</v>
      </c>
      <c r="C110" s="4">
        <v>4.6236199999999998E-2</v>
      </c>
      <c r="D110" s="4">
        <v>-5.03</v>
      </c>
      <c r="E110" s="4">
        <v>0</v>
      </c>
      <c r="F110" s="4">
        <v>0.64060119999999998</v>
      </c>
      <c r="G110" s="4">
        <v>0.82231500000000002</v>
      </c>
    </row>
    <row r="111" spans="1:7">
      <c r="A111" s="4" t="s">
        <v>100</v>
      </c>
      <c r="B111" s="4">
        <v>0.3926075</v>
      </c>
      <c r="C111" s="4">
        <v>4.2932100000000001E-2</v>
      </c>
      <c r="D111" s="4">
        <v>-8.5500000000000007</v>
      </c>
      <c r="E111" s="4">
        <v>0</v>
      </c>
      <c r="F111" s="4">
        <v>0.31686819999999999</v>
      </c>
      <c r="G111" s="4">
        <v>0.4864503</v>
      </c>
    </row>
    <row r="112" spans="1:7">
      <c r="A112" s="4" t="s">
        <v>101</v>
      </c>
      <c r="B112" s="4">
        <v>0.18125830000000001</v>
      </c>
      <c r="C112" s="4">
        <v>5.8496100000000002E-2</v>
      </c>
      <c r="D112" s="4">
        <v>-5.29</v>
      </c>
      <c r="E112" s="4">
        <v>0</v>
      </c>
      <c r="F112" s="4">
        <v>9.6293299999999998E-2</v>
      </c>
      <c r="G112" s="4">
        <v>0.34119260000000001</v>
      </c>
    </row>
    <row r="113" spans="1:7">
      <c r="A113" s="4" t="s">
        <v>23</v>
      </c>
      <c r="B113" s="22">
        <v>1.0364340000000001</v>
      </c>
      <c r="C113" s="4">
        <v>9.2048099999999994E-2</v>
      </c>
      <c r="D113" s="4">
        <v>0.4</v>
      </c>
      <c r="E113" s="4">
        <v>0.68700000000000006</v>
      </c>
      <c r="F113" s="4">
        <v>0.87085190000000001</v>
      </c>
      <c r="G113" s="4">
        <v>1.2334989999999999</v>
      </c>
    </row>
    <row r="114" spans="1:7">
      <c r="A114" s="4" t="s">
        <v>24</v>
      </c>
      <c r="B114" s="4">
        <v>0.64958939999999998</v>
      </c>
      <c r="C114" s="4">
        <v>4.9539399999999997E-2</v>
      </c>
      <c r="D114" s="4">
        <v>-5.66</v>
      </c>
      <c r="E114" s="4">
        <v>0</v>
      </c>
      <c r="F114" s="4">
        <v>0.55940199999999995</v>
      </c>
      <c r="G114" s="4">
        <v>0.75431689999999996</v>
      </c>
    </row>
    <row r="116" spans="1:7">
      <c r="A116" s="2" t="s">
        <v>108</v>
      </c>
    </row>
    <row r="118" spans="1:7">
      <c r="A118" s="4" t="s">
        <v>88</v>
      </c>
      <c r="B118" s="4" t="s">
        <v>89</v>
      </c>
      <c r="C118" s="4" t="s">
        <v>1</v>
      </c>
      <c r="D118" s="4" t="s">
        <v>2</v>
      </c>
      <c r="E118" s="4" t="s">
        <v>3</v>
      </c>
      <c r="F118" s="4" t="s">
        <v>4</v>
      </c>
      <c r="G118" s="4" t="s">
        <v>5</v>
      </c>
    </row>
    <row r="119" spans="1:7">
      <c r="A119" s="4"/>
      <c r="B119" s="4"/>
      <c r="C119" s="4"/>
      <c r="D119" s="4"/>
      <c r="E119" s="4"/>
      <c r="F119" s="4"/>
      <c r="G119" s="4"/>
    </row>
    <row r="120" spans="1:7">
      <c r="A120" s="4" t="s">
        <v>90</v>
      </c>
      <c r="B120" s="4">
        <v>5.6393699999999998E-2</v>
      </c>
      <c r="C120" s="4">
        <v>7.0305999999999997E-3</v>
      </c>
      <c r="D120" s="4">
        <v>-23.06</v>
      </c>
      <c r="E120" s="4">
        <v>0</v>
      </c>
      <c r="F120" s="4">
        <v>4.4168399999999997E-2</v>
      </c>
      <c r="G120" s="4">
        <v>7.2002800000000006E-2</v>
      </c>
    </row>
    <row r="121" spans="1:7">
      <c r="A121" s="4" t="s">
        <v>91</v>
      </c>
      <c r="B121" s="4">
        <v>0.388907</v>
      </c>
      <c r="C121" s="4">
        <v>2.29112E-2</v>
      </c>
      <c r="D121" s="4">
        <v>-16.03</v>
      </c>
      <c r="E121" s="4">
        <v>0</v>
      </c>
      <c r="F121" s="4">
        <v>0.34649740000000001</v>
      </c>
      <c r="G121" s="4">
        <v>0.43650739999999999</v>
      </c>
    </row>
    <row r="122" spans="1:7">
      <c r="A122" s="4" t="s">
        <v>92</v>
      </c>
      <c r="B122" s="4">
        <v>0.37436550000000002</v>
      </c>
      <c r="C122" s="4">
        <v>3.1349500000000002E-2</v>
      </c>
      <c r="D122" s="4">
        <v>-11.73</v>
      </c>
      <c r="E122" s="4">
        <v>0</v>
      </c>
      <c r="F122" s="4">
        <v>0.31769910000000001</v>
      </c>
      <c r="G122" s="4">
        <v>0.44113920000000001</v>
      </c>
    </row>
    <row r="123" spans="1:7">
      <c r="A123" s="4" t="s">
        <v>93</v>
      </c>
      <c r="B123" s="4">
        <v>0.1415497</v>
      </c>
      <c r="C123" s="4">
        <v>2.7822199999999998E-2</v>
      </c>
      <c r="D123" s="4">
        <v>-9.9499999999999993</v>
      </c>
      <c r="E123" s="4">
        <v>0</v>
      </c>
      <c r="F123" s="4">
        <v>9.6294500000000005E-2</v>
      </c>
      <c r="G123" s="4">
        <v>0.20807329999999999</v>
      </c>
    </row>
    <row r="124" spans="1:7">
      <c r="A124" s="4" t="s">
        <v>94</v>
      </c>
      <c r="B124" s="4">
        <v>3.5044499999999999E-2</v>
      </c>
      <c r="C124" s="4">
        <v>2.0466399999999999E-2</v>
      </c>
      <c r="D124" s="4">
        <v>-5.74</v>
      </c>
      <c r="E124" s="4">
        <v>0</v>
      </c>
      <c r="F124" s="4">
        <v>1.1155999999999999E-2</v>
      </c>
      <c r="G124" s="4">
        <v>0.11008610000000001</v>
      </c>
    </row>
    <row r="125" spans="1:7">
      <c r="A125" s="4" t="s">
        <v>95</v>
      </c>
      <c r="B125" s="22">
        <v>6.1999999999999999E-8</v>
      </c>
      <c r="C125" s="4">
        <v>3.29E-5</v>
      </c>
      <c r="D125" s="4">
        <v>-0.03</v>
      </c>
      <c r="E125" s="4">
        <v>0.97499999999999998</v>
      </c>
      <c r="F125" s="4">
        <v>0</v>
      </c>
      <c r="G125" s="4" t="s">
        <v>104</v>
      </c>
    </row>
    <row r="126" spans="1:7">
      <c r="A126" s="4" t="s">
        <v>97</v>
      </c>
      <c r="B126" s="4">
        <v>1.0241450000000001</v>
      </c>
      <c r="C126" s="4">
        <v>0.42192069999999998</v>
      </c>
      <c r="D126" s="4">
        <v>0.06</v>
      </c>
      <c r="E126" s="4">
        <v>0.95399999999999996</v>
      </c>
      <c r="F126" s="4">
        <v>0.45676109999999998</v>
      </c>
      <c r="G126" s="4">
        <v>2.2963290000000001</v>
      </c>
    </row>
    <row r="127" spans="1:7">
      <c r="A127" s="4" t="s">
        <v>98</v>
      </c>
      <c r="B127" s="4">
        <v>1.0698179999999999</v>
      </c>
      <c r="C127" s="4">
        <v>9.5650299999999994E-2</v>
      </c>
      <c r="D127" s="4">
        <v>0.75</v>
      </c>
      <c r="E127" s="4">
        <v>0.45</v>
      </c>
      <c r="F127" s="4">
        <v>0.89785389999999998</v>
      </c>
      <c r="G127" s="4">
        <v>1.274718</v>
      </c>
    </row>
    <row r="128" spans="1:7">
      <c r="A128" s="4" t="s">
        <v>99</v>
      </c>
      <c r="B128" s="4">
        <v>0.85038159999999996</v>
      </c>
      <c r="C128" s="4">
        <v>6.3391600000000006E-2</v>
      </c>
      <c r="D128" s="4">
        <v>-2.17</v>
      </c>
      <c r="E128" s="4">
        <v>0.03</v>
      </c>
      <c r="F128" s="4">
        <v>0.73478650000000001</v>
      </c>
      <c r="G128" s="4">
        <v>0.98416199999999998</v>
      </c>
    </row>
    <row r="129" spans="1:7">
      <c r="A129" s="4" t="s">
        <v>100</v>
      </c>
      <c r="B129" s="4">
        <v>0.56343209999999999</v>
      </c>
      <c r="C129" s="4">
        <v>6.2617599999999995E-2</v>
      </c>
      <c r="D129" s="4">
        <v>-5.16</v>
      </c>
      <c r="E129" s="4">
        <v>0</v>
      </c>
      <c r="F129" s="4">
        <v>0.45315050000000001</v>
      </c>
      <c r="G129" s="4">
        <v>0.70055250000000002</v>
      </c>
    </row>
    <row r="130" spans="1:7">
      <c r="A130" s="4" t="s">
        <v>101</v>
      </c>
      <c r="B130" s="4">
        <v>0.3653014</v>
      </c>
      <c r="C130" s="4">
        <v>0.10458919999999999</v>
      </c>
      <c r="D130" s="4">
        <v>-3.52</v>
      </c>
      <c r="E130" s="4">
        <v>0</v>
      </c>
      <c r="F130" s="4">
        <v>0.20842240000000001</v>
      </c>
      <c r="G130" s="4">
        <v>0.64026300000000003</v>
      </c>
    </row>
    <row r="131" spans="1:7">
      <c r="A131" s="4" t="s">
        <v>23</v>
      </c>
      <c r="B131" s="22">
        <v>0.97904179999999996</v>
      </c>
      <c r="C131" s="4">
        <v>0.1116307</v>
      </c>
      <c r="D131" s="4">
        <v>-0.19</v>
      </c>
      <c r="E131" s="4">
        <v>0.85299999999999998</v>
      </c>
      <c r="F131" s="4">
        <v>0.78297329999999998</v>
      </c>
      <c r="G131" s="4">
        <v>1.2242090000000001</v>
      </c>
    </row>
    <row r="132" spans="1:7">
      <c r="A132" s="4" t="s">
        <v>24</v>
      </c>
      <c r="B132" s="4">
        <v>0.68834490000000004</v>
      </c>
      <c r="C132" s="4">
        <v>7.0344500000000004E-2</v>
      </c>
      <c r="D132" s="4">
        <v>-3.65</v>
      </c>
      <c r="E132" s="4">
        <v>0</v>
      </c>
      <c r="F132" s="4">
        <v>0.56340239999999997</v>
      </c>
      <c r="G132" s="4">
        <v>0.84099520000000005</v>
      </c>
    </row>
    <row r="134" spans="1:7">
      <c r="A134" s="2" t="s">
        <v>109</v>
      </c>
    </row>
    <row r="136" spans="1:7">
      <c r="A136" s="4" t="s">
        <v>88</v>
      </c>
      <c r="B136" s="4" t="s">
        <v>89</v>
      </c>
      <c r="C136" s="4" t="s">
        <v>1</v>
      </c>
      <c r="D136" s="4" t="s">
        <v>2</v>
      </c>
      <c r="E136" s="4" t="s">
        <v>3</v>
      </c>
      <c r="F136" s="4" t="s">
        <v>4</v>
      </c>
      <c r="G136" s="4" t="s">
        <v>5</v>
      </c>
    </row>
    <row r="137" spans="1:7">
      <c r="A137" s="4"/>
      <c r="B137" s="4"/>
      <c r="C137" s="4"/>
      <c r="D137" s="4"/>
      <c r="E137" s="4"/>
      <c r="F137" s="4"/>
      <c r="G137" s="4"/>
    </row>
    <row r="138" spans="1:7">
      <c r="A138" s="4" t="s">
        <v>90</v>
      </c>
      <c r="B138" s="4">
        <v>4.8405400000000001E-2</v>
      </c>
      <c r="C138" s="4">
        <v>8.3817000000000006E-3</v>
      </c>
      <c r="D138" s="4">
        <v>-17.489999999999998</v>
      </c>
      <c r="E138" s="4">
        <v>0</v>
      </c>
      <c r="F138" s="4">
        <v>3.44748E-2</v>
      </c>
      <c r="G138" s="4">
        <v>6.7964999999999998E-2</v>
      </c>
    </row>
    <row r="139" spans="1:7">
      <c r="A139" s="4" t="s">
        <v>91</v>
      </c>
      <c r="B139" s="4">
        <v>0.37932329999999997</v>
      </c>
      <c r="C139" s="4">
        <v>3.2011499999999998E-2</v>
      </c>
      <c r="D139" s="4">
        <v>-11.49</v>
      </c>
      <c r="E139" s="4">
        <v>0</v>
      </c>
      <c r="F139" s="4">
        <v>0.32149610000000001</v>
      </c>
      <c r="G139" s="4">
        <v>0.4475518</v>
      </c>
    </row>
    <row r="140" spans="1:7">
      <c r="A140" s="4" t="s">
        <v>92</v>
      </c>
      <c r="B140" s="4">
        <v>0.32285330000000001</v>
      </c>
      <c r="C140" s="4">
        <v>3.7197899999999999E-2</v>
      </c>
      <c r="D140" s="4">
        <v>-9.81</v>
      </c>
      <c r="E140" s="4">
        <v>0</v>
      </c>
      <c r="F140" s="4">
        <v>0.2575925</v>
      </c>
      <c r="G140" s="4">
        <v>0.40464800000000001</v>
      </c>
    </row>
    <row r="141" spans="1:7">
      <c r="A141" s="4" t="s">
        <v>93</v>
      </c>
      <c r="B141" s="4">
        <v>7.8428300000000006E-2</v>
      </c>
      <c r="C141" s="4">
        <v>2.48553E-2</v>
      </c>
      <c r="D141" s="4">
        <v>-8.0299999999999994</v>
      </c>
      <c r="E141" s="4">
        <v>0</v>
      </c>
      <c r="F141" s="4">
        <v>4.2141699999999997E-2</v>
      </c>
      <c r="G141" s="4">
        <v>0.1459597</v>
      </c>
    </row>
    <row r="142" spans="1:7">
      <c r="A142" s="4" t="s">
        <v>94</v>
      </c>
      <c r="B142" s="4">
        <v>1.7544899999999999E-2</v>
      </c>
      <c r="C142" s="4">
        <v>1.76504E-2</v>
      </c>
      <c r="D142" s="4">
        <v>-4.0199999999999996</v>
      </c>
      <c r="E142" s="4">
        <v>0</v>
      </c>
      <c r="F142" s="4">
        <v>2.4424999999999998E-3</v>
      </c>
      <c r="G142" s="4">
        <v>0.126029</v>
      </c>
    </row>
    <row r="143" spans="1:7">
      <c r="A143" s="4" t="s">
        <v>95</v>
      </c>
      <c r="B143" s="22">
        <v>3.8608999999999997E-2</v>
      </c>
      <c r="C143" s="4">
        <v>3.8947700000000002E-2</v>
      </c>
      <c r="D143" s="4">
        <v>-3.23</v>
      </c>
      <c r="E143" s="4">
        <v>1E-3</v>
      </c>
      <c r="F143" s="4">
        <v>5.3458999999999998E-3</v>
      </c>
      <c r="G143" s="4">
        <v>0.27884120000000001</v>
      </c>
    </row>
    <row r="144" spans="1:7">
      <c r="A144" s="4" t="s">
        <v>97</v>
      </c>
      <c r="B144" s="4">
        <v>1.7916179999999999</v>
      </c>
      <c r="C144" s="4">
        <v>1.0447200000000001</v>
      </c>
      <c r="D144" s="4">
        <v>1</v>
      </c>
      <c r="E144" s="4">
        <v>0.317</v>
      </c>
      <c r="F144" s="4">
        <v>0.57134249999999998</v>
      </c>
      <c r="G144" s="4">
        <v>5.6181619999999999</v>
      </c>
    </row>
    <row r="145" spans="1:7">
      <c r="A145" s="4" t="s">
        <v>98</v>
      </c>
      <c r="B145" s="4">
        <v>0.94524790000000003</v>
      </c>
      <c r="C145" s="4">
        <v>0.125698</v>
      </c>
      <c r="D145" s="4">
        <v>-0.42</v>
      </c>
      <c r="E145" s="4">
        <v>0.67200000000000004</v>
      </c>
      <c r="F145" s="4">
        <v>0.7283731</v>
      </c>
      <c r="G145" s="4">
        <v>1.2266980000000001</v>
      </c>
    </row>
    <row r="146" spans="1:7">
      <c r="A146" s="4" t="s">
        <v>99</v>
      </c>
      <c r="B146" s="4">
        <v>0.88276290000000002</v>
      </c>
      <c r="C146" s="4">
        <v>8.7948200000000004E-2</v>
      </c>
      <c r="D146" s="4">
        <v>-1.25</v>
      </c>
      <c r="E146" s="4">
        <v>0.21099999999999999</v>
      </c>
      <c r="F146" s="4">
        <v>0.72617330000000002</v>
      </c>
      <c r="G146" s="4">
        <v>1.0731189999999999</v>
      </c>
    </row>
    <row r="147" spans="1:7">
      <c r="A147" s="4" t="s">
        <v>100</v>
      </c>
      <c r="B147" s="4">
        <v>0.50117009999999995</v>
      </c>
      <c r="C147" s="4">
        <v>6.7317600000000005E-2</v>
      </c>
      <c r="D147" s="4">
        <v>-5.14</v>
      </c>
      <c r="E147" s="4">
        <v>0</v>
      </c>
      <c r="F147" s="4">
        <v>0.38516869999999997</v>
      </c>
      <c r="G147" s="4">
        <v>0.65210760000000001</v>
      </c>
    </row>
    <row r="148" spans="1:7">
      <c r="A148" s="4" t="s">
        <v>101</v>
      </c>
      <c r="B148" s="4">
        <v>0.31502570000000002</v>
      </c>
      <c r="C148" s="4">
        <v>0.1004406</v>
      </c>
      <c r="D148" s="4">
        <v>-3.62</v>
      </c>
      <c r="E148" s="4">
        <v>0</v>
      </c>
      <c r="F148" s="4">
        <v>0.1686378</v>
      </c>
      <c r="G148" s="4">
        <v>0.58848719999999999</v>
      </c>
    </row>
    <row r="149" spans="1:7">
      <c r="A149" s="4" t="s">
        <v>23</v>
      </c>
      <c r="B149" s="22">
        <v>0.80161320000000003</v>
      </c>
      <c r="C149" s="4">
        <v>0.13162080000000001</v>
      </c>
      <c r="D149" s="4">
        <v>-1.35</v>
      </c>
      <c r="E149" s="4">
        <v>0.17799999999999999</v>
      </c>
      <c r="F149" s="4">
        <v>0.58103439999999995</v>
      </c>
      <c r="G149" s="4">
        <v>1.105931</v>
      </c>
    </row>
    <row r="150" spans="1:7">
      <c r="A150" s="4" t="s">
        <v>24</v>
      </c>
      <c r="B150" s="4">
        <v>0.91196730000000004</v>
      </c>
      <c r="C150" s="4">
        <v>0.1236746</v>
      </c>
      <c r="D150" s="4">
        <v>-0.68</v>
      </c>
      <c r="E150" s="4">
        <v>0.497</v>
      </c>
      <c r="F150" s="4">
        <v>0.6991096</v>
      </c>
      <c r="G150" s="4">
        <v>1.1896340000000001</v>
      </c>
    </row>
    <row r="152" spans="1:7">
      <c r="A152" s="2" t="s">
        <v>110</v>
      </c>
    </row>
    <row r="154" spans="1:7">
      <c r="A154" s="4" t="s">
        <v>88</v>
      </c>
      <c r="B154" s="4" t="s">
        <v>89</v>
      </c>
      <c r="C154" s="4" t="s">
        <v>1</v>
      </c>
      <c r="D154" s="4" t="s">
        <v>2</v>
      </c>
      <c r="E154" s="4" t="s">
        <v>3</v>
      </c>
      <c r="F154" s="4" t="s">
        <v>4</v>
      </c>
      <c r="G154" s="4" t="s">
        <v>5</v>
      </c>
    </row>
    <row r="155" spans="1:7">
      <c r="A155" s="4"/>
      <c r="B155" s="4"/>
      <c r="C155" s="4"/>
      <c r="D155" s="4"/>
      <c r="E155" s="4"/>
      <c r="F155" s="4"/>
      <c r="G155" s="4"/>
    </row>
    <row r="156" spans="1:7">
      <c r="A156" s="4" t="s">
        <v>90</v>
      </c>
      <c r="B156" s="4">
        <v>5.8746199999999998E-2</v>
      </c>
      <c r="C156" s="4">
        <v>1.2501399999999999E-2</v>
      </c>
      <c r="D156" s="4">
        <v>-13.32</v>
      </c>
      <c r="E156" s="4">
        <v>0</v>
      </c>
      <c r="F156" s="4">
        <v>3.8711700000000002E-2</v>
      </c>
      <c r="G156" s="4">
        <v>8.9149400000000004E-2</v>
      </c>
    </row>
    <row r="157" spans="1:7">
      <c r="A157" s="4" t="s">
        <v>91</v>
      </c>
      <c r="B157" s="4">
        <v>0.3864842</v>
      </c>
      <c r="C157" s="4">
        <v>4.8180899999999999E-2</v>
      </c>
      <c r="D157" s="4">
        <v>-7.63</v>
      </c>
      <c r="E157" s="4">
        <v>0</v>
      </c>
      <c r="F157" s="4">
        <v>0.30270320000000001</v>
      </c>
      <c r="G157" s="4">
        <v>0.4934538</v>
      </c>
    </row>
    <row r="158" spans="1:7">
      <c r="A158" s="4" t="s">
        <v>92</v>
      </c>
      <c r="B158" s="4">
        <v>0.28895029999999999</v>
      </c>
      <c r="C158" s="4">
        <v>4.9580199999999998E-2</v>
      </c>
      <c r="D158" s="4">
        <v>-7.24</v>
      </c>
      <c r="E158" s="4">
        <v>0</v>
      </c>
      <c r="F158" s="4">
        <v>0.20642769999999999</v>
      </c>
      <c r="G158" s="4">
        <v>0.40446260000000001</v>
      </c>
    </row>
    <row r="159" spans="1:7">
      <c r="A159" s="4" t="s">
        <v>93</v>
      </c>
      <c r="B159" s="4">
        <v>4.8102600000000002E-2</v>
      </c>
      <c r="C159" s="4">
        <v>2.5133900000000001E-2</v>
      </c>
      <c r="D159" s="4">
        <v>-5.81</v>
      </c>
      <c r="E159" s="4">
        <v>0</v>
      </c>
      <c r="F159" s="4">
        <v>1.72748E-2</v>
      </c>
      <c r="G159" s="4">
        <v>0.1339448</v>
      </c>
    </row>
    <row r="160" spans="1:7">
      <c r="A160" s="4" t="s">
        <v>94</v>
      </c>
      <c r="B160" s="22">
        <v>6.8499999999999998E-8</v>
      </c>
      <c r="C160" s="4">
        <v>5.1499999999999998E-5</v>
      </c>
      <c r="D160" s="4">
        <v>-0.02</v>
      </c>
      <c r="E160" s="4">
        <v>0.98299999999999998</v>
      </c>
      <c r="F160" s="4">
        <v>0</v>
      </c>
      <c r="G160" s="4" t="s">
        <v>104</v>
      </c>
    </row>
    <row r="161" spans="1:7">
      <c r="A161" s="4" t="s">
        <v>95</v>
      </c>
      <c r="B161" s="22">
        <v>7.7900000000000003E-8</v>
      </c>
      <c r="C161" s="4">
        <v>8.7100000000000003E-5</v>
      </c>
      <c r="D161" s="4">
        <v>-0.01</v>
      </c>
      <c r="E161" s="4">
        <v>0.98799999999999999</v>
      </c>
      <c r="F161" s="4">
        <v>0</v>
      </c>
      <c r="G161" s="4" t="s">
        <v>104</v>
      </c>
    </row>
    <row r="162" spans="1:7">
      <c r="A162" s="4" t="s">
        <v>97</v>
      </c>
      <c r="B162" s="4">
        <v>1.694836</v>
      </c>
      <c r="C162" s="4">
        <v>1.7081919999999999</v>
      </c>
      <c r="D162" s="4">
        <v>0.52</v>
      </c>
      <c r="E162" s="4">
        <v>0.60099999999999998</v>
      </c>
      <c r="F162" s="4">
        <v>0.2350817</v>
      </c>
      <c r="G162" s="4">
        <v>12.21903</v>
      </c>
    </row>
    <row r="163" spans="1:7">
      <c r="A163" s="4" t="s">
        <v>98</v>
      </c>
      <c r="B163" s="4">
        <v>1.0075130000000001</v>
      </c>
      <c r="C163" s="4">
        <v>0.1909198</v>
      </c>
      <c r="D163" s="4">
        <v>0.04</v>
      </c>
      <c r="E163" s="4">
        <v>0.96799999999999997</v>
      </c>
      <c r="F163" s="4">
        <v>0.69494619999999996</v>
      </c>
      <c r="G163" s="4">
        <v>1.460663</v>
      </c>
    </row>
    <row r="164" spans="1:7">
      <c r="A164" s="4" t="s">
        <v>99</v>
      </c>
      <c r="B164" s="4">
        <v>0.96994769999999997</v>
      </c>
      <c r="C164" s="4">
        <v>0.1354273</v>
      </c>
      <c r="D164" s="4">
        <v>-0.22</v>
      </c>
      <c r="E164" s="4">
        <v>0.82699999999999996</v>
      </c>
      <c r="F164" s="4">
        <v>0.73773560000000005</v>
      </c>
      <c r="G164" s="4">
        <v>1.2752520000000001</v>
      </c>
    </row>
    <row r="165" spans="1:7">
      <c r="A165" s="4" t="s">
        <v>100</v>
      </c>
      <c r="B165" s="4">
        <v>0.45452930000000002</v>
      </c>
      <c r="C165" s="4">
        <v>8.3416000000000004E-2</v>
      </c>
      <c r="D165" s="4">
        <v>-4.3</v>
      </c>
      <c r="E165" s="4">
        <v>0</v>
      </c>
      <c r="F165" s="4">
        <v>0.31721080000000001</v>
      </c>
      <c r="G165" s="4">
        <v>0.65129219999999999</v>
      </c>
    </row>
    <row r="166" spans="1:7">
      <c r="A166" s="4" t="s">
        <v>101</v>
      </c>
      <c r="B166" s="4">
        <v>0.33242470000000002</v>
      </c>
      <c r="C166" s="4">
        <v>0.1145029</v>
      </c>
      <c r="D166" s="4">
        <v>-3.2</v>
      </c>
      <c r="E166" s="4">
        <v>1E-3</v>
      </c>
      <c r="F166" s="4">
        <v>0.16923840000000001</v>
      </c>
      <c r="G166" s="4">
        <v>0.65296169999999998</v>
      </c>
    </row>
    <row r="167" spans="1:7">
      <c r="A167" s="4" t="s">
        <v>23</v>
      </c>
      <c r="B167" s="22">
        <v>1.009633</v>
      </c>
      <c r="C167" s="4">
        <v>0.22083810000000001</v>
      </c>
      <c r="D167" s="4">
        <v>0.04</v>
      </c>
      <c r="E167" s="4">
        <v>0.96499999999999997</v>
      </c>
      <c r="F167" s="4">
        <v>0.65762690000000001</v>
      </c>
      <c r="G167" s="4">
        <v>1.5500579999999999</v>
      </c>
    </row>
    <row r="168" spans="1:7">
      <c r="A168" s="4" t="s">
        <v>24</v>
      </c>
      <c r="B168" s="4">
        <v>0.81424419999999997</v>
      </c>
      <c r="C168" s="4">
        <v>0.15516630000000001</v>
      </c>
      <c r="D168" s="4">
        <v>-1.08</v>
      </c>
      <c r="E168" s="4">
        <v>0.28100000000000003</v>
      </c>
      <c r="F168" s="4">
        <v>0.56046130000000005</v>
      </c>
      <c r="G168" s="4">
        <v>1.1829430000000001</v>
      </c>
    </row>
    <row r="170" spans="1:7">
      <c r="A170" s="2" t="s">
        <v>111</v>
      </c>
    </row>
    <row r="172" spans="1:7">
      <c r="A172" s="4" t="s">
        <v>88</v>
      </c>
      <c r="B172" s="4" t="s">
        <v>89</v>
      </c>
      <c r="C172" s="4" t="s">
        <v>1</v>
      </c>
      <c r="D172" s="4" t="s">
        <v>2</v>
      </c>
      <c r="E172" s="4" t="s">
        <v>3</v>
      </c>
      <c r="F172" s="4" t="s">
        <v>4</v>
      </c>
      <c r="G172" s="4" t="s">
        <v>5</v>
      </c>
    </row>
    <row r="173" spans="1:7">
      <c r="A173" s="4"/>
      <c r="B173" s="4"/>
      <c r="C173" s="4"/>
      <c r="D173" s="4"/>
      <c r="E173" s="4"/>
      <c r="F173" s="4"/>
      <c r="G173" s="4"/>
    </row>
    <row r="174" spans="1:7">
      <c r="A174" s="4" t="s">
        <v>90</v>
      </c>
      <c r="B174" s="4">
        <v>6.3494099999999998E-2</v>
      </c>
      <c r="C174" s="4">
        <v>1.93498E-2</v>
      </c>
      <c r="D174" s="4">
        <v>-9.0500000000000007</v>
      </c>
      <c r="E174" s="4">
        <v>0</v>
      </c>
      <c r="F174" s="4">
        <v>3.4940499999999999E-2</v>
      </c>
      <c r="G174" s="4">
        <v>0.11538180000000001</v>
      </c>
    </row>
    <row r="175" spans="1:7">
      <c r="A175" s="4" t="s">
        <v>91</v>
      </c>
      <c r="B175" s="4">
        <v>0.33277459999999998</v>
      </c>
      <c r="C175" s="4">
        <v>6.7306599999999994E-2</v>
      </c>
      <c r="D175" s="4">
        <v>-5.44</v>
      </c>
      <c r="E175" s="4">
        <v>0</v>
      </c>
      <c r="F175" s="4">
        <v>0.2238655</v>
      </c>
      <c r="G175" s="4">
        <v>0.49466739999999998</v>
      </c>
    </row>
    <row r="176" spans="1:7">
      <c r="A176" s="4" t="s">
        <v>92</v>
      </c>
      <c r="B176" s="4">
        <v>0.24729490000000001</v>
      </c>
      <c r="C176" s="4">
        <v>6.3373799999999994E-2</v>
      </c>
      <c r="D176" s="4">
        <v>-5.45</v>
      </c>
      <c r="E176" s="4">
        <v>0</v>
      </c>
      <c r="F176" s="4">
        <v>0.1496509</v>
      </c>
      <c r="G176" s="4">
        <v>0.4086496</v>
      </c>
    </row>
    <row r="177" spans="1:7">
      <c r="A177" s="4" t="s">
        <v>93</v>
      </c>
      <c r="B177" s="4">
        <v>4.7815900000000001E-2</v>
      </c>
      <c r="C177" s="4">
        <v>3.5418600000000001E-2</v>
      </c>
      <c r="D177" s="4">
        <v>-4.0999999999999996</v>
      </c>
      <c r="E177" s="4">
        <v>0</v>
      </c>
      <c r="F177" s="4">
        <v>1.1195999999999999E-2</v>
      </c>
      <c r="G177" s="4">
        <v>0.20421230000000001</v>
      </c>
    </row>
    <row r="178" spans="1:7">
      <c r="A178" s="4" t="s">
        <v>94</v>
      </c>
      <c r="B178" s="22">
        <v>1.9600000000000001E-7</v>
      </c>
      <c r="C178" s="4">
        <v>1.136E-4</v>
      </c>
      <c r="D178" s="4">
        <v>-0.03</v>
      </c>
      <c r="E178" s="4">
        <v>0.97899999999999998</v>
      </c>
      <c r="F178" s="4">
        <v>0</v>
      </c>
      <c r="G178" s="4" t="s">
        <v>104</v>
      </c>
    </row>
    <row r="179" spans="1:7">
      <c r="A179" s="4" t="s">
        <v>95</v>
      </c>
      <c r="B179" s="22">
        <v>0.27746539999999997</v>
      </c>
      <c r="C179" s="4">
        <v>0.29098190000000002</v>
      </c>
      <c r="D179" s="4">
        <v>-1.22</v>
      </c>
      <c r="E179" s="4">
        <v>0.222</v>
      </c>
      <c r="F179" s="4">
        <v>3.5525599999999997E-2</v>
      </c>
      <c r="G179" s="4">
        <v>2.1670859999999998</v>
      </c>
    </row>
    <row r="180" spans="1:7">
      <c r="A180" s="4" t="s">
        <v>97</v>
      </c>
      <c r="B180" s="22">
        <v>9.4900000000000004E-7</v>
      </c>
      <c r="C180" s="4">
        <v>3.8654000000000002E-3</v>
      </c>
      <c r="D180" s="4">
        <v>0</v>
      </c>
      <c r="E180" s="4">
        <v>0.997</v>
      </c>
      <c r="F180" s="4">
        <v>0</v>
      </c>
      <c r="G180" s="4" t="s">
        <v>104</v>
      </c>
    </row>
    <row r="181" spans="1:7">
      <c r="A181" s="4" t="s">
        <v>98</v>
      </c>
      <c r="B181" s="4">
        <v>1.200105</v>
      </c>
      <c r="C181" s="4">
        <v>0.37109439999999999</v>
      </c>
      <c r="D181" s="4">
        <v>0.59</v>
      </c>
      <c r="E181" s="4">
        <v>0.55500000000000005</v>
      </c>
      <c r="F181" s="4">
        <v>0.65465419999999996</v>
      </c>
      <c r="G181" s="4">
        <v>2.200018</v>
      </c>
    </row>
    <row r="182" spans="1:7">
      <c r="A182" s="4" t="s">
        <v>99</v>
      </c>
      <c r="B182" s="4">
        <v>0.79755640000000005</v>
      </c>
      <c r="C182" s="4">
        <v>0.17729629999999999</v>
      </c>
      <c r="D182" s="4">
        <v>-1.02</v>
      </c>
      <c r="E182" s="4">
        <v>0.309</v>
      </c>
      <c r="F182" s="4">
        <v>0.51586949999999998</v>
      </c>
      <c r="G182" s="4">
        <v>1.2330559999999999</v>
      </c>
    </row>
    <row r="183" spans="1:7">
      <c r="A183" s="4" t="s">
        <v>100</v>
      </c>
      <c r="B183" s="4">
        <v>0.46456950000000002</v>
      </c>
      <c r="C183" s="4">
        <v>0.11963940000000001</v>
      </c>
      <c r="D183" s="4">
        <v>-2.98</v>
      </c>
      <c r="E183" s="4">
        <v>3.0000000000000001E-3</v>
      </c>
      <c r="F183" s="4">
        <v>0.28044190000000002</v>
      </c>
      <c r="G183" s="4">
        <v>0.76958839999999995</v>
      </c>
    </row>
    <row r="184" spans="1:7">
      <c r="A184" s="4" t="s">
        <v>101</v>
      </c>
      <c r="B184" s="4">
        <v>0.16412309999999999</v>
      </c>
      <c r="C184" s="4">
        <v>9.10773E-2</v>
      </c>
      <c r="D184" s="4">
        <v>-3.26</v>
      </c>
      <c r="E184" s="4">
        <v>1E-3</v>
      </c>
      <c r="F184" s="4">
        <v>5.53108E-2</v>
      </c>
      <c r="G184" s="4">
        <v>0.48700019999999999</v>
      </c>
    </row>
    <row r="186" spans="1:7">
      <c r="A186" s="2" t="s">
        <v>112</v>
      </c>
    </row>
    <row r="188" spans="1:7">
      <c r="A188" s="4" t="s">
        <v>88</v>
      </c>
      <c r="B188" s="4" t="s">
        <v>89</v>
      </c>
      <c r="C188" s="4" t="s">
        <v>1</v>
      </c>
      <c r="D188" s="4" t="s">
        <v>2</v>
      </c>
      <c r="E188" s="4" t="s">
        <v>3</v>
      </c>
      <c r="F188" s="4" t="s">
        <v>4</v>
      </c>
      <c r="G188" s="4" t="s">
        <v>5</v>
      </c>
    </row>
    <row r="189" spans="1:7">
      <c r="A189" s="4"/>
      <c r="B189" s="4"/>
      <c r="C189" s="4"/>
      <c r="D189" s="4"/>
      <c r="E189" s="4"/>
      <c r="F189" s="4"/>
      <c r="G189" s="4"/>
    </row>
    <row r="190" spans="1:7">
      <c r="A190" s="4" t="s">
        <v>90</v>
      </c>
      <c r="B190" s="4">
        <v>7.5294899999999998E-2</v>
      </c>
      <c r="C190" s="4">
        <v>3.3319099999999997E-2</v>
      </c>
      <c r="D190" s="4">
        <v>-5.84</v>
      </c>
      <c r="E190" s="4">
        <v>0</v>
      </c>
      <c r="F190" s="4">
        <v>3.16298E-2</v>
      </c>
      <c r="G190" s="4">
        <v>0.1792397</v>
      </c>
    </row>
    <row r="191" spans="1:7">
      <c r="A191" s="4" t="s">
        <v>91</v>
      </c>
      <c r="B191" s="4">
        <v>0.34696270000000001</v>
      </c>
      <c r="C191" s="4">
        <v>0.12221269999999999</v>
      </c>
      <c r="D191" s="4">
        <v>-3.01</v>
      </c>
      <c r="E191" s="4">
        <v>3.0000000000000001E-3</v>
      </c>
      <c r="F191" s="4">
        <v>0.1739639</v>
      </c>
      <c r="G191" s="4">
        <v>0.69200039999999996</v>
      </c>
    </row>
    <row r="192" spans="1:7">
      <c r="A192" s="4" t="s">
        <v>92</v>
      </c>
      <c r="B192" s="4">
        <v>0.23541909999999999</v>
      </c>
      <c r="C192" s="4">
        <v>9.5911200000000002E-2</v>
      </c>
      <c r="D192" s="4">
        <v>-3.55</v>
      </c>
      <c r="E192" s="4">
        <v>0</v>
      </c>
      <c r="F192" s="4">
        <v>0.1059393</v>
      </c>
      <c r="G192" s="4">
        <v>0.52315020000000001</v>
      </c>
    </row>
    <row r="193" spans="1:7">
      <c r="A193" s="4" t="s">
        <v>93</v>
      </c>
      <c r="B193" s="4">
        <v>6.8750099999999995E-2</v>
      </c>
      <c r="C193" s="4">
        <v>5.5414100000000001E-2</v>
      </c>
      <c r="D193" s="4">
        <v>-3.32</v>
      </c>
      <c r="E193" s="4">
        <v>1E-3</v>
      </c>
      <c r="F193" s="4">
        <v>1.4164E-2</v>
      </c>
      <c r="G193" s="4">
        <v>0.33370300000000003</v>
      </c>
    </row>
    <row r="194" spans="1:7">
      <c r="A194" s="4" t="s">
        <v>94</v>
      </c>
      <c r="B194" s="22">
        <v>4.73E-8</v>
      </c>
      <c r="C194" s="4">
        <v>6.3800000000000006E-5</v>
      </c>
      <c r="D194" s="4">
        <v>-0.01</v>
      </c>
      <c r="E194" s="4">
        <v>0.99</v>
      </c>
      <c r="F194" s="4">
        <v>0</v>
      </c>
      <c r="G194" s="4" t="s">
        <v>104</v>
      </c>
    </row>
    <row r="195" spans="1:7">
      <c r="A195" s="4" t="s">
        <v>95</v>
      </c>
      <c r="B195" s="22">
        <v>5.1E-8</v>
      </c>
      <c r="C195" s="4">
        <v>6.5099999999999997E-5</v>
      </c>
      <c r="D195" s="4">
        <v>-0.01</v>
      </c>
      <c r="E195" s="4">
        <v>0.99</v>
      </c>
      <c r="F195" s="4">
        <v>0</v>
      </c>
      <c r="G195" s="4" t="s">
        <v>104</v>
      </c>
    </row>
    <row r="196" spans="1:7">
      <c r="A196" s="4" t="s">
        <v>98</v>
      </c>
      <c r="B196" s="22">
        <v>0.68047590000000002</v>
      </c>
      <c r="C196" s="4">
        <v>0.34446850000000001</v>
      </c>
      <c r="D196" s="4">
        <v>-0.76</v>
      </c>
      <c r="E196" s="4">
        <v>0.44700000000000001</v>
      </c>
      <c r="F196" s="4">
        <v>0.25230160000000001</v>
      </c>
      <c r="G196" s="4">
        <v>1.8352930000000001</v>
      </c>
    </row>
    <row r="197" spans="1:7">
      <c r="A197" s="4" t="s">
        <v>99</v>
      </c>
      <c r="B197" s="4">
        <v>0.97087230000000002</v>
      </c>
      <c r="C197" s="4">
        <v>0.35609970000000002</v>
      </c>
      <c r="D197" s="4">
        <v>-0.08</v>
      </c>
      <c r="E197" s="4">
        <v>0.93600000000000005</v>
      </c>
      <c r="F197" s="4">
        <v>0.473103</v>
      </c>
      <c r="G197" s="4">
        <v>1.992364</v>
      </c>
    </row>
    <row r="198" spans="1:7">
      <c r="A198" s="4" t="s">
        <v>100</v>
      </c>
      <c r="B198" s="4">
        <v>0.44319239999999999</v>
      </c>
      <c r="C198" s="4">
        <v>0.18146809999999999</v>
      </c>
      <c r="D198" s="4">
        <v>-1.99</v>
      </c>
      <c r="E198" s="4">
        <v>4.7E-2</v>
      </c>
      <c r="F198" s="4">
        <v>0.19863790000000001</v>
      </c>
      <c r="G198" s="4">
        <v>0.98883209999999999</v>
      </c>
    </row>
    <row r="199" spans="1:7">
      <c r="A199" s="4" t="s">
        <v>101</v>
      </c>
      <c r="B199" s="4">
        <v>0.64164140000000003</v>
      </c>
      <c r="C199" s="4">
        <v>0.3218357</v>
      </c>
      <c r="D199" s="4">
        <v>-0.88</v>
      </c>
      <c r="E199" s="4">
        <v>0.376</v>
      </c>
      <c r="F199" s="4">
        <v>0.24007410000000001</v>
      </c>
      <c r="G199" s="4">
        <v>1.7149030000000001</v>
      </c>
    </row>
    <row r="201" spans="1:7">
      <c r="A201" s="2" t="s">
        <v>113</v>
      </c>
    </row>
    <row r="203" spans="1:7">
      <c r="A203" s="4" t="s">
        <v>88</v>
      </c>
      <c r="B203" s="4" t="s">
        <v>89</v>
      </c>
      <c r="C203" s="4" t="s">
        <v>1</v>
      </c>
      <c r="D203" s="4" t="s">
        <v>2</v>
      </c>
      <c r="E203" s="4" t="s">
        <v>3</v>
      </c>
      <c r="F203" s="4" t="s">
        <v>4</v>
      </c>
      <c r="G203" s="4" t="s">
        <v>5</v>
      </c>
    </row>
    <row r="204" spans="1:7">
      <c r="A204" s="4"/>
      <c r="B204" s="4"/>
      <c r="C204" s="4"/>
      <c r="D204" s="4"/>
      <c r="E204" s="4"/>
      <c r="F204" s="4"/>
      <c r="G204" s="4"/>
    </row>
    <row r="205" spans="1:7">
      <c r="A205" s="4" t="s">
        <v>90</v>
      </c>
      <c r="B205" s="4">
        <v>0.1075662</v>
      </c>
      <c r="C205" s="4">
        <v>6.5038799999999994E-2</v>
      </c>
      <c r="D205" s="4">
        <v>-3.69</v>
      </c>
      <c r="E205" s="4">
        <v>0</v>
      </c>
      <c r="F205" s="4">
        <v>3.2885600000000001E-2</v>
      </c>
      <c r="G205" s="4">
        <v>0.3518406</v>
      </c>
    </row>
    <row r="206" spans="1:7">
      <c r="A206" s="4" t="s">
        <v>91</v>
      </c>
      <c r="B206" s="4">
        <v>0.34217989999999998</v>
      </c>
      <c r="C206" s="4">
        <v>0.17721139999999999</v>
      </c>
      <c r="D206" s="4">
        <v>-2.0699999999999998</v>
      </c>
      <c r="E206" s="4">
        <v>3.7999999999999999E-2</v>
      </c>
      <c r="F206" s="4">
        <v>0.12400129999999999</v>
      </c>
      <c r="G206" s="4">
        <v>0.94424090000000005</v>
      </c>
    </row>
    <row r="207" spans="1:7">
      <c r="A207" s="4" t="s">
        <v>92</v>
      </c>
      <c r="B207" s="4">
        <v>0.27537650000000002</v>
      </c>
      <c r="C207" s="4">
        <v>0.18001909999999999</v>
      </c>
      <c r="D207" s="4">
        <v>-1.97</v>
      </c>
      <c r="E207" s="4">
        <v>4.9000000000000002E-2</v>
      </c>
      <c r="F207" s="4">
        <v>7.6467999999999994E-2</v>
      </c>
      <c r="G207" s="4">
        <v>0.99168590000000001</v>
      </c>
    </row>
    <row r="208" spans="1:7">
      <c r="A208" s="4" t="s">
        <v>93</v>
      </c>
      <c r="B208" s="4">
        <v>0.13358</v>
      </c>
      <c r="C208" s="4">
        <v>0.152501</v>
      </c>
      <c r="D208" s="4">
        <v>-1.76</v>
      </c>
      <c r="E208" s="4">
        <v>7.8E-2</v>
      </c>
      <c r="F208" s="4">
        <v>1.42551E-2</v>
      </c>
      <c r="G208" s="4">
        <v>1.2517339999999999</v>
      </c>
    </row>
    <row r="209" spans="1:7">
      <c r="A209" s="4" t="s">
        <v>94</v>
      </c>
      <c r="B209" s="22">
        <v>2.36E-7</v>
      </c>
      <c r="C209" s="4">
        <v>3.9619999999999998E-4</v>
      </c>
      <c r="D209" s="4">
        <v>-0.01</v>
      </c>
      <c r="E209" s="4">
        <v>0.99299999999999999</v>
      </c>
      <c r="F209" s="4">
        <v>0</v>
      </c>
      <c r="G209" s="4" t="s">
        <v>104</v>
      </c>
    </row>
    <row r="210" spans="1:7">
      <c r="A210" s="4" t="s">
        <v>99</v>
      </c>
      <c r="B210" s="22">
        <v>1.0284199999999999</v>
      </c>
      <c r="C210" s="4">
        <v>0.57352860000000006</v>
      </c>
      <c r="D210" s="4">
        <v>0.05</v>
      </c>
      <c r="E210" s="4">
        <v>0.96</v>
      </c>
      <c r="F210" s="4">
        <v>0.34472520000000001</v>
      </c>
      <c r="G210" s="4">
        <v>3.0680900000000002</v>
      </c>
    </row>
    <row r="211" spans="1:7">
      <c r="A211" s="4" t="s">
        <v>100</v>
      </c>
      <c r="B211" s="22">
        <v>0.4621054</v>
      </c>
      <c r="C211" s="4">
        <v>0.27965899999999999</v>
      </c>
      <c r="D211" s="4">
        <v>-1.28</v>
      </c>
      <c r="E211" s="4">
        <v>0.20200000000000001</v>
      </c>
      <c r="F211" s="4">
        <v>0.141126</v>
      </c>
      <c r="G211" s="4">
        <v>1.5131250000000001</v>
      </c>
    </row>
    <row r="212" spans="1:7">
      <c r="A212" s="4" t="s">
        <v>101</v>
      </c>
      <c r="B212" s="4">
        <v>0.10234500000000001</v>
      </c>
      <c r="C212" s="4">
        <v>0.1152579</v>
      </c>
      <c r="D212" s="4">
        <v>-2.02</v>
      </c>
      <c r="E212" s="4">
        <v>4.2999999999999997E-2</v>
      </c>
      <c r="F212" s="4">
        <v>1.1258199999999999E-2</v>
      </c>
      <c r="G212" s="4">
        <v>0.93038929999999997</v>
      </c>
    </row>
    <row r="214" spans="1:7">
      <c r="A214" s="2" t="s">
        <v>114</v>
      </c>
    </row>
    <row r="216" spans="1:7">
      <c r="A216" s="4" t="s">
        <v>88</v>
      </c>
      <c r="B216" s="4" t="s">
        <v>89</v>
      </c>
      <c r="C216" s="4" t="s">
        <v>1</v>
      </c>
      <c r="D216" s="4" t="s">
        <v>2</v>
      </c>
      <c r="E216" s="4" t="s">
        <v>3</v>
      </c>
      <c r="F216" s="4" t="s">
        <v>4</v>
      </c>
      <c r="G216" s="4" t="s">
        <v>5</v>
      </c>
    </row>
    <row r="217" spans="1:7">
      <c r="A217" s="4"/>
      <c r="B217" s="4"/>
      <c r="C217" s="4"/>
      <c r="D217" s="4"/>
      <c r="E217" s="4"/>
      <c r="F217" s="4"/>
      <c r="G217" s="4"/>
    </row>
    <row r="218" spans="1:7">
      <c r="A218" s="4" t="s">
        <v>90</v>
      </c>
      <c r="B218" s="4">
        <v>0.12732070000000001</v>
      </c>
      <c r="C218" s="4">
        <v>6.3660400000000006E-2</v>
      </c>
      <c r="D218" s="4">
        <v>-4.12</v>
      </c>
      <c r="E218" s="4">
        <v>0</v>
      </c>
      <c r="F218" s="4">
        <v>4.77857E-2</v>
      </c>
      <c r="G218" s="4">
        <v>0.3392347</v>
      </c>
    </row>
    <row r="219" spans="1:7">
      <c r="A219" s="4" t="s">
        <v>91</v>
      </c>
      <c r="B219" s="4">
        <v>0.23073440000000001</v>
      </c>
      <c r="C219" s="4">
        <v>7.6917299999999994E-2</v>
      </c>
      <c r="D219" s="4">
        <v>-4.4000000000000004</v>
      </c>
      <c r="E219" s="4">
        <v>0</v>
      </c>
      <c r="F219" s="4">
        <v>0.12004860000000001</v>
      </c>
      <c r="G219" s="4">
        <v>0.44347350000000002</v>
      </c>
    </row>
    <row r="220" spans="1:7">
      <c r="A220" s="4" t="s">
        <v>92</v>
      </c>
      <c r="B220" s="22">
        <v>1.7299999999999999E-8</v>
      </c>
      <c r="C220" s="4">
        <v>3.0300000000000001E-5</v>
      </c>
      <c r="D220" s="4">
        <v>-0.01</v>
      </c>
      <c r="E220" s="4">
        <v>0.99199999999999999</v>
      </c>
      <c r="F220" s="4">
        <v>0</v>
      </c>
      <c r="G220" s="4" t="s">
        <v>104</v>
      </c>
    </row>
    <row r="221" spans="1:7">
      <c r="A221" s="4" t="s">
        <v>93</v>
      </c>
      <c r="B221" s="22">
        <v>1.7299999999999999E-8</v>
      </c>
      <c r="C221" s="4">
        <v>4.8199999999999999E-5</v>
      </c>
      <c r="D221" s="4">
        <v>-0.01</v>
      </c>
      <c r="E221" s="4">
        <v>0.995</v>
      </c>
      <c r="F221" s="4">
        <v>0</v>
      </c>
      <c r="G221" s="4" t="s">
        <v>104</v>
      </c>
    </row>
    <row r="222" spans="1:7">
      <c r="A222" s="4" t="s">
        <v>94</v>
      </c>
      <c r="B222" s="22">
        <v>1.7299999999999999E-8</v>
      </c>
      <c r="C222" s="4">
        <v>1.0179999999999999E-4</v>
      </c>
      <c r="D222" s="4">
        <v>0</v>
      </c>
      <c r="E222" s="4">
        <v>0.998</v>
      </c>
      <c r="F222" s="4">
        <v>0</v>
      </c>
      <c r="G222" s="4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DI223"/>
  <sheetViews>
    <sheetView tabSelected="1" zoomScale="80" zoomScaleNormal="80" workbookViewId="0">
      <selection activeCell="AA13" sqref="AA13"/>
    </sheetView>
  </sheetViews>
  <sheetFormatPr defaultColWidth="9.140625" defaultRowHeight="15"/>
  <cols>
    <col min="1" max="1" width="29" style="1" customWidth="1"/>
    <col min="2" max="8" width="9.140625" style="1"/>
    <col min="9" max="9" width="17.5703125" style="1" customWidth="1"/>
    <col min="10" max="10" width="24.85546875" style="1" bestFit="1" customWidth="1"/>
    <col min="11" max="23" width="10.28515625" style="1" bestFit="1" customWidth="1"/>
    <col min="24" max="24" width="13.28515625" style="1" customWidth="1"/>
    <col min="25" max="16384" width="9.140625" style="1"/>
  </cols>
  <sheetData>
    <row r="1" spans="1:40" s="3" customFormat="1">
      <c r="A1" s="3" t="s">
        <v>86</v>
      </c>
    </row>
    <row r="3" spans="1:40">
      <c r="A3" s="2" t="s">
        <v>87</v>
      </c>
      <c r="J3" s="2" t="s">
        <v>16</v>
      </c>
    </row>
    <row r="5" spans="1:40">
      <c r="A5" s="4" t="s">
        <v>88</v>
      </c>
      <c r="B5" s="4" t="s">
        <v>89</v>
      </c>
      <c r="C5" s="4" t="s">
        <v>1</v>
      </c>
      <c r="D5" s="4" t="s">
        <v>2</v>
      </c>
      <c r="E5" s="4" t="s">
        <v>3</v>
      </c>
      <c r="F5" s="4" t="s">
        <v>4</v>
      </c>
      <c r="G5" s="4" t="s">
        <v>5</v>
      </c>
      <c r="J5" s="5" t="s">
        <v>127</v>
      </c>
    </row>
    <row r="6" spans="1:40">
      <c r="A6" s="4"/>
      <c r="B6" s="4"/>
      <c r="C6" s="4"/>
      <c r="D6" s="4"/>
      <c r="E6" s="4"/>
      <c r="F6" s="4"/>
      <c r="G6" s="4"/>
      <c r="K6" s="29" t="s">
        <v>126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</row>
    <row r="7" spans="1:40">
      <c r="A7" s="4" t="s">
        <v>90</v>
      </c>
      <c r="B7" s="4">
        <v>6.1527800000000001E-2</v>
      </c>
      <c r="C7" s="4">
        <v>3.0311000000000001E-3</v>
      </c>
      <c r="D7" s="4">
        <v>-56.6</v>
      </c>
      <c r="E7" s="4">
        <v>0</v>
      </c>
      <c r="F7" s="4">
        <v>5.5864799999999999E-2</v>
      </c>
      <c r="G7" s="4">
        <v>6.7764900000000003E-2</v>
      </c>
      <c r="J7" s="23"/>
      <c r="K7" s="30">
        <v>2</v>
      </c>
      <c r="L7" s="30">
        <v>3</v>
      </c>
      <c r="M7" s="30">
        <v>4</v>
      </c>
      <c r="N7" s="30">
        <v>5</v>
      </c>
      <c r="O7" s="30">
        <v>6</v>
      </c>
      <c r="P7" s="30">
        <v>7</v>
      </c>
      <c r="Q7" s="30">
        <v>8</v>
      </c>
      <c r="R7" s="30">
        <v>9</v>
      </c>
      <c r="S7" s="30">
        <v>10</v>
      </c>
      <c r="T7" s="30">
        <v>11</v>
      </c>
      <c r="U7" s="30">
        <v>12</v>
      </c>
      <c r="V7" s="30">
        <v>13</v>
      </c>
      <c r="W7" s="30">
        <v>14</v>
      </c>
      <c r="X7" s="30">
        <v>15</v>
      </c>
    </row>
    <row r="8" spans="1:40">
      <c r="A8" s="4" t="s">
        <v>91</v>
      </c>
      <c r="B8" s="4">
        <v>0.4377104</v>
      </c>
      <c r="C8" s="4">
        <v>1.0668499999999999E-2</v>
      </c>
      <c r="D8" s="4">
        <v>-33.9</v>
      </c>
      <c r="E8" s="4">
        <v>0</v>
      </c>
      <c r="F8" s="4">
        <v>0.417292</v>
      </c>
      <c r="G8" s="4">
        <v>0.45912779999999997</v>
      </c>
      <c r="J8" s="29" t="s">
        <v>115</v>
      </c>
      <c r="K8" s="31">
        <f t="shared" ref="K8:K13" si="0">B7</f>
        <v>6.1527800000000001E-2</v>
      </c>
      <c r="L8" s="31">
        <f t="shared" ref="L8:L13" si="1">B26</f>
        <v>6.5573500000000007E-2</v>
      </c>
      <c r="M8" s="31">
        <f t="shared" ref="M8:M13" si="2">B45</f>
        <v>6.5964900000000007E-2</v>
      </c>
      <c r="N8" s="31">
        <f>B64</f>
        <v>6.5777500000000003E-2</v>
      </c>
      <c r="O8" s="31">
        <f t="shared" ref="O8:O13" si="3">B83</f>
        <v>7.4414999999999995E-2</v>
      </c>
      <c r="P8" s="31">
        <f t="shared" ref="P8:P13" si="4">B102</f>
        <v>6.18019E-2</v>
      </c>
      <c r="Q8" s="32">
        <f t="shared" ref="Q8:Q13" si="5">B120</f>
        <v>7.4322799999999994E-2</v>
      </c>
      <c r="R8" s="32">
        <f t="shared" ref="R8:R13" si="6">B138</f>
        <v>7.2360999999999995E-2</v>
      </c>
      <c r="S8" s="32">
        <f t="shared" ref="S8:S13" si="7">B156</f>
        <v>7.41927E-2</v>
      </c>
      <c r="T8" s="32">
        <f>B174</f>
        <v>5.70774E-2</v>
      </c>
      <c r="U8" s="32">
        <f>B190</f>
        <v>7.5053900000000007E-2</v>
      </c>
      <c r="V8" s="32">
        <f>B205</f>
        <v>5.8047399999999999E-2</v>
      </c>
      <c r="W8" s="32">
        <f>B218</f>
        <v>8.1500000000000002E-9</v>
      </c>
      <c r="X8" s="24">
        <f>W8/2</f>
        <v>4.0750000000000001E-9</v>
      </c>
    </row>
    <row r="9" spans="1:40">
      <c r="A9" s="4" t="s">
        <v>92</v>
      </c>
      <c r="B9" s="4">
        <v>0.42505270000000001</v>
      </c>
      <c r="C9" s="4">
        <v>1.26908E-2</v>
      </c>
      <c r="D9" s="4">
        <v>-28.65</v>
      </c>
      <c r="E9" s="4">
        <v>0</v>
      </c>
      <c r="F9" s="4">
        <v>0.4008929</v>
      </c>
      <c r="G9" s="4">
        <v>0.45066850000000003</v>
      </c>
      <c r="J9" s="29" t="s">
        <v>116</v>
      </c>
      <c r="K9" s="33">
        <f t="shared" si="0"/>
        <v>0.4377104</v>
      </c>
      <c r="L9" s="33">
        <f t="shared" si="1"/>
        <v>0.41727120000000001</v>
      </c>
      <c r="M9" s="33">
        <f t="shared" si="2"/>
        <v>0.40990130000000002</v>
      </c>
      <c r="N9" s="33">
        <f t="shared" ref="N8:N13" si="8">B65</f>
        <v>0.41815980000000003</v>
      </c>
      <c r="O9" s="33">
        <f t="shared" si="3"/>
        <v>0.392677</v>
      </c>
      <c r="P9" s="33">
        <f t="shared" si="4"/>
        <v>0.4215875</v>
      </c>
      <c r="Q9" s="32">
        <f t="shared" si="5"/>
        <v>0.39093040000000001</v>
      </c>
      <c r="R9" s="32">
        <f t="shared" si="6"/>
        <v>0.38421739999999999</v>
      </c>
      <c r="S9" s="32">
        <f t="shared" si="7"/>
        <v>0.44294090000000003</v>
      </c>
      <c r="T9" s="32">
        <f>B175</f>
        <v>0.26369160000000003</v>
      </c>
      <c r="U9" s="32">
        <f>B191</f>
        <v>0.37835629999999998</v>
      </c>
      <c r="V9" s="32">
        <f>B206</f>
        <v>0.25171130000000003</v>
      </c>
      <c r="W9" s="32">
        <f>B219</f>
        <v>9.4675599999999999E-2</v>
      </c>
      <c r="X9" s="24">
        <f t="shared" ref="X9:X13" si="9">W9/2</f>
        <v>4.7337799999999999E-2</v>
      </c>
      <c r="Z9" s="5" t="s">
        <v>128</v>
      </c>
    </row>
    <row r="10" spans="1:40">
      <c r="A10" s="4" t="s">
        <v>93</v>
      </c>
      <c r="B10" s="4">
        <v>0.24389150000000001</v>
      </c>
      <c r="C10" s="4">
        <v>1.3434400000000001E-2</v>
      </c>
      <c r="D10" s="4">
        <v>-25.62</v>
      </c>
      <c r="E10" s="4">
        <v>0</v>
      </c>
      <c r="F10" s="4">
        <v>0.21893219999999999</v>
      </c>
      <c r="G10" s="4">
        <v>0.2716963</v>
      </c>
      <c r="J10" s="29" t="s">
        <v>117</v>
      </c>
      <c r="K10" s="33">
        <f t="shared" si="0"/>
        <v>0.42505270000000001</v>
      </c>
      <c r="L10" s="33">
        <f t="shared" si="1"/>
        <v>0.46039750000000002</v>
      </c>
      <c r="M10" s="33">
        <f t="shared" si="2"/>
        <v>0.45506360000000001</v>
      </c>
      <c r="N10" s="33">
        <f t="shared" si="8"/>
        <v>0.47854629999999998</v>
      </c>
      <c r="O10" s="33">
        <f t="shared" si="3"/>
        <v>0.41192699999999999</v>
      </c>
      <c r="P10" s="33">
        <f t="shared" si="4"/>
        <v>0.4882841</v>
      </c>
      <c r="Q10" s="32">
        <f t="shared" si="5"/>
        <v>0.4092672</v>
      </c>
      <c r="R10" s="32">
        <f t="shared" si="6"/>
        <v>0.34022770000000002</v>
      </c>
      <c r="S10" s="32">
        <f t="shared" si="7"/>
        <v>0.34767439999999999</v>
      </c>
      <c r="T10" s="32">
        <f>B176</f>
        <v>0.21227299999999999</v>
      </c>
      <c r="U10" s="32">
        <f>B192</f>
        <v>0.25916529999999999</v>
      </c>
      <c r="V10" s="32">
        <f>B207</f>
        <v>6.8749699999999997E-2</v>
      </c>
      <c r="W10" s="32">
        <f>V10/2</f>
        <v>3.4374849999999998E-2</v>
      </c>
      <c r="X10" s="24">
        <f t="shared" si="9"/>
        <v>1.7187424999999999E-2</v>
      </c>
      <c r="AA10" s="30">
        <v>2</v>
      </c>
      <c r="AB10" s="30">
        <v>3</v>
      </c>
      <c r="AC10" s="30">
        <v>4</v>
      </c>
      <c r="AD10" s="30">
        <v>5</v>
      </c>
      <c r="AE10" s="30">
        <v>6</v>
      </c>
      <c r="AF10" s="30">
        <v>7</v>
      </c>
      <c r="AG10" s="30">
        <v>8</v>
      </c>
      <c r="AH10" s="30">
        <v>9</v>
      </c>
      <c r="AI10" s="30">
        <v>10</v>
      </c>
      <c r="AJ10" s="30">
        <v>11</v>
      </c>
      <c r="AK10" s="30">
        <v>12</v>
      </c>
      <c r="AL10" s="30">
        <v>13</v>
      </c>
      <c r="AM10" s="30">
        <v>14</v>
      </c>
      <c r="AN10" s="30">
        <v>15</v>
      </c>
    </row>
    <row r="11" spans="1:40">
      <c r="A11" s="4" t="s">
        <v>94</v>
      </c>
      <c r="B11" s="4">
        <v>0.1746045</v>
      </c>
      <c r="C11" s="4">
        <v>1.6249699999999999E-2</v>
      </c>
      <c r="D11" s="4">
        <v>-18.75</v>
      </c>
      <c r="E11" s="4">
        <v>0</v>
      </c>
      <c r="F11" s="4">
        <v>0.1454916</v>
      </c>
      <c r="G11" s="4">
        <v>0.20954300000000001</v>
      </c>
      <c r="J11" s="29" t="s">
        <v>118</v>
      </c>
      <c r="K11" s="33">
        <f t="shared" si="0"/>
        <v>0.24389150000000001</v>
      </c>
      <c r="L11" s="33">
        <f t="shared" si="1"/>
        <v>0.23654310000000001</v>
      </c>
      <c r="M11" s="33">
        <f t="shared" si="2"/>
        <v>0.27273180000000002</v>
      </c>
      <c r="N11" s="33">
        <f t="shared" si="8"/>
        <v>0.27672639999999998</v>
      </c>
      <c r="O11" s="33">
        <f t="shared" si="3"/>
        <v>0.1898427</v>
      </c>
      <c r="P11" s="33">
        <f t="shared" si="4"/>
        <v>0.1782213</v>
      </c>
      <c r="Q11" s="32">
        <f t="shared" si="5"/>
        <v>0.13775670000000001</v>
      </c>
      <c r="R11" s="32">
        <f t="shared" si="6"/>
        <v>0.11617</v>
      </c>
      <c r="S11" s="32">
        <f t="shared" si="7"/>
        <v>0.1236791</v>
      </c>
      <c r="T11" s="32">
        <f>B177</f>
        <v>1.84193E-2</v>
      </c>
      <c r="U11" s="32">
        <f>B193</f>
        <v>0.14744930000000001</v>
      </c>
      <c r="V11" s="32">
        <f>B208</f>
        <v>3.9357700000000002E-2</v>
      </c>
      <c r="W11" s="32">
        <f>V11/2</f>
        <v>1.9678850000000001E-2</v>
      </c>
      <c r="X11" s="24">
        <f t="shared" si="9"/>
        <v>9.8394250000000006E-3</v>
      </c>
    </row>
    <row r="12" spans="1:40">
      <c r="A12" s="4" t="s">
        <v>95</v>
      </c>
      <c r="B12" s="4">
        <v>9.3819200000000005E-2</v>
      </c>
      <c r="C12" s="4">
        <v>1.1780799999999999E-2</v>
      </c>
      <c r="D12" s="4">
        <v>-18.850000000000001</v>
      </c>
      <c r="E12" s="4">
        <v>0</v>
      </c>
      <c r="F12" s="4">
        <v>7.3351200000000005E-2</v>
      </c>
      <c r="G12" s="4">
        <v>0.1199988</v>
      </c>
      <c r="J12" s="29" t="s">
        <v>119</v>
      </c>
      <c r="K12" s="33">
        <f t="shared" si="0"/>
        <v>0.1746045</v>
      </c>
      <c r="L12" s="33">
        <f t="shared" si="1"/>
        <v>0.18734700000000001</v>
      </c>
      <c r="M12" s="33">
        <f t="shared" si="2"/>
        <v>0.1277971</v>
      </c>
      <c r="N12" s="33">
        <f t="shared" si="8"/>
        <v>7.8164800000000006E-2</v>
      </c>
      <c r="O12" s="33">
        <f t="shared" si="3"/>
        <v>0.12572910000000001</v>
      </c>
      <c r="P12" s="33">
        <f t="shared" si="4"/>
        <v>0.1219851</v>
      </c>
      <c r="Q12" s="32">
        <f t="shared" si="5"/>
        <v>3.1474099999999998E-2</v>
      </c>
      <c r="R12" s="32">
        <f t="shared" si="6"/>
        <v>4.5599999999999998E-8</v>
      </c>
      <c r="S12" s="32">
        <f t="shared" si="7"/>
        <v>0.19668169999999999</v>
      </c>
      <c r="T12" s="24">
        <f>S12</f>
        <v>0.19668169999999999</v>
      </c>
      <c r="U12" s="24">
        <f t="shared" ref="U12:W13" si="10">T12</f>
        <v>0.19668169999999999</v>
      </c>
      <c r="V12" s="24">
        <f t="shared" si="10"/>
        <v>0.19668169999999999</v>
      </c>
      <c r="W12" s="24">
        <f t="shared" si="10"/>
        <v>0.19668169999999999</v>
      </c>
      <c r="X12" s="24">
        <f t="shared" si="9"/>
        <v>9.8340849999999994E-2</v>
      </c>
      <c r="AA12" s="1">
        <f>B15</f>
        <v>0.83982179999999995</v>
      </c>
      <c r="AB12" s="1">
        <f>B34</f>
        <v>0.87363299999999999</v>
      </c>
      <c r="AC12" s="1">
        <f>B53</f>
        <v>0.89570570000000005</v>
      </c>
      <c r="AD12" s="1">
        <f>B72</f>
        <v>0.85861969999999999</v>
      </c>
      <c r="AE12" s="1">
        <f>B91</f>
        <v>0.92206619999999995</v>
      </c>
      <c r="AF12" s="1">
        <f>B109</f>
        <v>0.93003369999999996</v>
      </c>
      <c r="AG12" s="1">
        <f>B127</f>
        <v>1.0475969999999999</v>
      </c>
      <c r="AH12" s="1">
        <f>B145</f>
        <v>1.5099999999999999E-7</v>
      </c>
      <c r="AI12" s="1">
        <f>B163</f>
        <v>0.59399360000000001</v>
      </c>
      <c r="AJ12" s="1">
        <f>B181</f>
        <v>0.64629429999999999</v>
      </c>
      <c r="AK12" s="1">
        <f>AJ12</f>
        <v>0.64629429999999999</v>
      </c>
      <c r="AL12" s="1">
        <f t="shared" ref="AL12:AN12" si="11">AK12</f>
        <v>0.64629429999999999</v>
      </c>
      <c r="AM12" s="1">
        <f t="shared" si="11"/>
        <v>0.64629429999999999</v>
      </c>
      <c r="AN12" s="1">
        <f t="shared" si="11"/>
        <v>0.64629429999999999</v>
      </c>
    </row>
    <row r="13" spans="1:40">
      <c r="A13" s="4" t="s">
        <v>96</v>
      </c>
      <c r="B13" s="4">
        <v>0.97236359999999999</v>
      </c>
      <c r="C13" s="4">
        <v>0.43535990000000002</v>
      </c>
      <c r="D13" s="4">
        <v>-0.06</v>
      </c>
      <c r="E13" s="4">
        <v>0.95</v>
      </c>
      <c r="F13" s="4">
        <v>0.40431250000000002</v>
      </c>
      <c r="G13" s="4">
        <v>2.3385159999999998</v>
      </c>
      <c r="J13" s="30" t="s">
        <v>120</v>
      </c>
      <c r="K13" s="34">
        <f t="shared" si="0"/>
        <v>9.3819200000000005E-2</v>
      </c>
      <c r="L13" s="34">
        <f t="shared" si="1"/>
        <v>0.14506450000000001</v>
      </c>
      <c r="M13" s="34">
        <f t="shared" si="2"/>
        <v>0.1005974</v>
      </c>
      <c r="N13" s="34">
        <f t="shared" si="8"/>
        <v>4.5230100000000002E-2</v>
      </c>
      <c r="O13" s="34">
        <f t="shared" si="3"/>
        <v>3.7273899999999999E-2</v>
      </c>
      <c r="P13" s="34">
        <f t="shared" si="4"/>
        <v>4.0511400000000003E-2</v>
      </c>
      <c r="Q13" s="34">
        <f t="shared" si="5"/>
        <v>2.45598E-2</v>
      </c>
      <c r="R13" s="34">
        <f t="shared" si="6"/>
        <v>5.7577200000000002E-2</v>
      </c>
      <c r="S13" s="34">
        <f t="shared" si="7"/>
        <v>1.6299999999999999E-7</v>
      </c>
      <c r="T13" s="25">
        <f>S13</f>
        <v>1.6299999999999999E-7</v>
      </c>
      <c r="U13" s="25">
        <f t="shared" si="10"/>
        <v>1.6299999999999999E-7</v>
      </c>
      <c r="V13" s="25">
        <f t="shared" si="10"/>
        <v>1.6299999999999999E-7</v>
      </c>
      <c r="W13" s="25">
        <f t="shared" si="10"/>
        <v>1.6299999999999999E-7</v>
      </c>
      <c r="X13" s="25">
        <f t="shared" si="9"/>
        <v>8.1499999999999995E-8</v>
      </c>
      <c r="AA13" s="1" t="e">
        <f>AA12/AA11</f>
        <v>#DIV/0!</v>
      </c>
      <c r="AB13" s="1" t="e">
        <f t="shared" ref="AB13:AH13" si="12">AB12/AB11</f>
        <v>#DIV/0!</v>
      </c>
      <c r="AC13" s="1" t="e">
        <f t="shared" si="12"/>
        <v>#DIV/0!</v>
      </c>
      <c r="AD13" s="1" t="e">
        <f t="shared" si="12"/>
        <v>#DIV/0!</v>
      </c>
      <c r="AE13" s="1" t="e">
        <f t="shared" si="12"/>
        <v>#DIV/0!</v>
      </c>
      <c r="AF13" s="1" t="e">
        <f t="shared" si="12"/>
        <v>#DIV/0!</v>
      </c>
      <c r="AG13" s="1" t="e">
        <f t="shared" si="12"/>
        <v>#DIV/0!</v>
      </c>
      <c r="AH13" s="1" t="e">
        <f t="shared" si="12"/>
        <v>#DIV/0!</v>
      </c>
      <c r="AI13" s="1" t="e">
        <f>AI12/AI11</f>
        <v>#DIV/0!</v>
      </c>
      <c r="AJ13" s="1" t="e">
        <f t="shared" ref="AJ13" si="13">AJ12/AJ11</f>
        <v>#DIV/0!</v>
      </c>
      <c r="AK13" s="1" t="e">
        <f t="shared" ref="AK13" si="14">AK12/AK11</f>
        <v>#DIV/0!</v>
      </c>
      <c r="AL13" s="1" t="e">
        <f t="shared" ref="AL13" si="15">AL12/AL11</f>
        <v>#DIV/0!</v>
      </c>
      <c r="AM13" s="1" t="e">
        <f t="shared" ref="AM13" si="16">AM12/AM11</f>
        <v>#DIV/0!</v>
      </c>
      <c r="AN13" s="1" t="e">
        <f t="shared" ref="AN13" si="17">AN12/AN11</f>
        <v>#DIV/0!</v>
      </c>
    </row>
    <row r="14" spans="1:40">
      <c r="A14" s="4" t="s">
        <v>97</v>
      </c>
      <c r="B14" s="4">
        <v>0.92170280000000004</v>
      </c>
      <c r="C14" s="4">
        <v>4.8000599999999997E-2</v>
      </c>
      <c r="D14" s="4">
        <v>-1.57</v>
      </c>
      <c r="E14" s="4">
        <v>0.11700000000000001</v>
      </c>
      <c r="F14" s="4">
        <v>0.83226540000000004</v>
      </c>
      <c r="G14" s="4">
        <v>1.020751</v>
      </c>
      <c r="J14" s="29" t="s">
        <v>121</v>
      </c>
      <c r="K14" s="31">
        <f>B16</f>
        <v>0.68516469999999996</v>
      </c>
      <c r="L14" s="31">
        <f>B35</f>
        <v>0.67800300000000002</v>
      </c>
      <c r="M14" s="31">
        <f>B54</f>
        <v>0.69466879999999998</v>
      </c>
      <c r="N14" s="31">
        <f>B73</f>
        <v>0.7684995</v>
      </c>
      <c r="O14" s="31">
        <f>B92</f>
        <v>0.79367920000000003</v>
      </c>
      <c r="P14" s="31">
        <f>B110</f>
        <v>0.77103679999999997</v>
      </c>
      <c r="Q14" s="31">
        <f>B128</f>
        <v>0.84921089999999999</v>
      </c>
      <c r="R14" s="31">
        <f>B147</f>
        <v>0.95495719999999995</v>
      </c>
      <c r="S14" s="31">
        <f>B164</f>
        <v>0.72551339999999997</v>
      </c>
      <c r="T14" s="31">
        <f>B182</f>
        <v>1.3209360000000001</v>
      </c>
      <c r="U14" s="31">
        <f>B197</f>
        <v>0.60170990000000002</v>
      </c>
      <c r="V14" s="31">
        <f>B211</f>
        <v>1.286116</v>
      </c>
      <c r="W14" s="26">
        <v>1</v>
      </c>
      <c r="X14" s="26">
        <v>1</v>
      </c>
    </row>
    <row r="15" spans="1:40">
      <c r="A15" s="4" t="s">
        <v>98</v>
      </c>
      <c r="B15" s="4">
        <v>0.83982179999999995</v>
      </c>
      <c r="C15" s="4">
        <v>2.4194500000000001E-2</v>
      </c>
      <c r="D15" s="4">
        <v>-6.06</v>
      </c>
      <c r="E15" s="4">
        <v>0</v>
      </c>
      <c r="F15" s="4">
        <v>0.79371539999999996</v>
      </c>
      <c r="G15" s="4">
        <v>0.88860649999999997</v>
      </c>
      <c r="J15" s="29" t="s">
        <v>122</v>
      </c>
      <c r="K15" s="33">
        <f>B17</f>
        <v>0.22640850000000001</v>
      </c>
      <c r="L15" s="33">
        <f>B36</f>
        <v>0.25096859999999999</v>
      </c>
      <c r="M15" s="33">
        <f>B55</f>
        <v>0.38363120000000001</v>
      </c>
      <c r="N15" s="33">
        <f>B74</f>
        <v>0.4143754</v>
      </c>
      <c r="O15" s="33">
        <f>B93</f>
        <v>0.44000450000000002</v>
      </c>
      <c r="P15" s="33">
        <f>B111</f>
        <v>0.4499244</v>
      </c>
      <c r="Q15" s="33">
        <f>B129</f>
        <v>0.47959839999999998</v>
      </c>
      <c r="R15" s="33">
        <f>B148</f>
        <v>0.4993456</v>
      </c>
      <c r="S15" s="33">
        <f>B165</f>
        <v>0.42511189999999999</v>
      </c>
      <c r="T15" s="33">
        <f>B183</f>
        <v>0.76842790000000005</v>
      </c>
      <c r="U15" s="33">
        <f>B198</f>
        <v>0.45157039999999998</v>
      </c>
      <c r="V15" s="33">
        <f>B212</f>
        <v>0.83623820000000004</v>
      </c>
      <c r="W15" s="27">
        <v>1</v>
      </c>
      <c r="X15" s="27">
        <v>1</v>
      </c>
    </row>
    <row r="16" spans="1:40">
      <c r="A16" s="4" t="s">
        <v>137</v>
      </c>
      <c r="B16" s="4">
        <v>0.68516469999999996</v>
      </c>
      <c r="C16" s="4">
        <v>5.51759E-2</v>
      </c>
      <c r="D16" s="4">
        <v>-4.7</v>
      </c>
      <c r="E16" s="4">
        <v>0</v>
      </c>
      <c r="F16" s="4">
        <v>0.58512439999999999</v>
      </c>
      <c r="G16" s="4">
        <v>0.80230919999999994</v>
      </c>
      <c r="J16" s="30" t="s">
        <v>123</v>
      </c>
      <c r="K16" s="34">
        <f>B18</f>
        <v>3.9499999999999998E-7</v>
      </c>
      <c r="L16" s="34">
        <f>B37</f>
        <v>3.61591E-2</v>
      </c>
      <c r="M16" s="34">
        <f>B56</f>
        <v>0.13950209999999999</v>
      </c>
      <c r="N16" s="34">
        <f>B75</f>
        <v>0.19972329999999999</v>
      </c>
      <c r="O16" s="34">
        <f>B94</f>
        <v>0.1054514</v>
      </c>
      <c r="P16" s="34">
        <f>B112</f>
        <v>9.5113199999999995E-2</v>
      </c>
      <c r="Q16" s="34">
        <f>B130</f>
        <v>0.25662570000000001</v>
      </c>
      <c r="R16" s="34">
        <f>B149</f>
        <v>0.28163250000000001</v>
      </c>
      <c r="S16" s="34">
        <f>B166</f>
        <v>0.19155939999999999</v>
      </c>
      <c r="T16" s="34">
        <f>B184</f>
        <v>0.1593801</v>
      </c>
      <c r="U16" s="34">
        <f>B199</f>
        <v>0.1562171</v>
      </c>
      <c r="V16" s="34">
        <f>B213</f>
        <v>1.1576070000000001</v>
      </c>
      <c r="W16" s="28">
        <v>1</v>
      </c>
      <c r="X16" s="28">
        <v>1</v>
      </c>
    </row>
    <row r="17" spans="1:113">
      <c r="A17" s="4" t="s">
        <v>138</v>
      </c>
      <c r="B17" s="4">
        <v>0.22640850000000001</v>
      </c>
      <c r="C17" s="4">
        <v>5.9419800000000002E-2</v>
      </c>
      <c r="D17" s="4">
        <v>-5.66</v>
      </c>
      <c r="E17" s="4">
        <v>0</v>
      </c>
      <c r="F17" s="4">
        <v>0.13536280000000001</v>
      </c>
      <c r="G17" s="4">
        <v>0.37869229999999998</v>
      </c>
      <c r="J17" s="29" t="s">
        <v>124</v>
      </c>
      <c r="K17" s="35">
        <f>B19</f>
        <v>1.000883</v>
      </c>
      <c r="L17" s="35">
        <f>B38</f>
        <v>0.95121940000000005</v>
      </c>
      <c r="M17" s="35">
        <f>B57</f>
        <v>0.9349035</v>
      </c>
      <c r="N17" s="35">
        <f>B76</f>
        <v>0.8983833</v>
      </c>
      <c r="O17" s="35">
        <f>B95</f>
        <v>1.0086580000000001</v>
      </c>
      <c r="P17" s="35">
        <f>B113</f>
        <v>0.85299480000000005</v>
      </c>
      <c r="Q17" s="35">
        <f>B131</f>
        <v>0.9877418</v>
      </c>
      <c r="R17" s="35">
        <f>B150</f>
        <v>0.96103019999999995</v>
      </c>
      <c r="S17" s="35">
        <f>B167</f>
        <v>0.79659869999999999</v>
      </c>
      <c r="T17" s="27">
        <v>1</v>
      </c>
      <c r="U17" s="27">
        <f>T17</f>
        <v>1</v>
      </c>
      <c r="V17" s="27">
        <f t="shared" ref="V17:X18" si="18">U17</f>
        <v>1</v>
      </c>
      <c r="W17" s="27">
        <f t="shared" si="18"/>
        <v>1</v>
      </c>
      <c r="X17" s="27">
        <f t="shared" si="18"/>
        <v>1</v>
      </c>
      <c r="Z17" s="1" t="s">
        <v>133</v>
      </c>
      <c r="AA17" s="1">
        <v>1</v>
      </c>
      <c r="AB17" s="1">
        <v>1</v>
      </c>
      <c r="AC17" s="1">
        <f>AC15^(1/10)</f>
        <v>0</v>
      </c>
      <c r="AD17" s="1">
        <f t="shared" ref="AD17:AN17" si="19">AD15^(1/10)</f>
        <v>0</v>
      </c>
      <c r="AE17" s="1">
        <f t="shared" si="19"/>
        <v>0</v>
      </c>
      <c r="AF17" s="1">
        <f t="shared" si="19"/>
        <v>0</v>
      </c>
      <c r="AG17" s="1">
        <f t="shared" si="19"/>
        <v>0</v>
      </c>
      <c r="AH17" s="1">
        <f t="shared" si="19"/>
        <v>0</v>
      </c>
      <c r="AI17" s="1">
        <f t="shared" si="19"/>
        <v>0</v>
      </c>
      <c r="AJ17" s="1">
        <f t="shared" si="19"/>
        <v>0</v>
      </c>
      <c r="AK17" s="1">
        <f t="shared" si="19"/>
        <v>0</v>
      </c>
      <c r="AL17" s="1">
        <f t="shared" si="19"/>
        <v>0</v>
      </c>
      <c r="AM17" s="1">
        <f t="shared" si="19"/>
        <v>0</v>
      </c>
      <c r="AN17" s="1">
        <f t="shared" si="19"/>
        <v>0</v>
      </c>
    </row>
    <row r="18" spans="1:113">
      <c r="A18" s="4" t="s">
        <v>139</v>
      </c>
      <c r="B18" s="22">
        <v>3.9499999999999998E-7</v>
      </c>
      <c r="C18" s="4">
        <v>1.7809999999999999E-4</v>
      </c>
      <c r="D18" s="4">
        <v>-0.03</v>
      </c>
      <c r="E18" s="4">
        <v>0.97399999999999998</v>
      </c>
      <c r="F18" s="4">
        <v>0</v>
      </c>
      <c r="G18" s="4" t="s">
        <v>104</v>
      </c>
      <c r="J18" s="30" t="s">
        <v>125</v>
      </c>
      <c r="K18" s="36">
        <f>B20</f>
        <v>0.89740540000000002</v>
      </c>
      <c r="L18" s="36">
        <f>B39</f>
        <v>0.87240470000000003</v>
      </c>
      <c r="M18" s="36">
        <f>B58</f>
        <v>0.85927880000000001</v>
      </c>
      <c r="N18" s="36">
        <f>B77</f>
        <v>0.87249399999999999</v>
      </c>
      <c r="O18" s="36">
        <f>B96</f>
        <v>0.87728740000000005</v>
      </c>
      <c r="P18" s="36">
        <f>B114</f>
        <v>0.89162110000000006</v>
      </c>
      <c r="Q18" s="36">
        <f>B132</f>
        <v>0.91913769999999995</v>
      </c>
      <c r="R18" s="36">
        <f>B151</f>
        <v>0.88503180000000004</v>
      </c>
      <c r="S18" s="36">
        <f>B168</f>
        <v>0.91544689999999995</v>
      </c>
      <c r="T18" s="28">
        <v>1</v>
      </c>
      <c r="U18" s="28">
        <f>T18</f>
        <v>1</v>
      </c>
      <c r="V18" s="28">
        <f t="shared" si="18"/>
        <v>1</v>
      </c>
      <c r="W18" s="28">
        <f t="shared" si="18"/>
        <v>1</v>
      </c>
      <c r="X18" s="28">
        <f t="shared" si="18"/>
        <v>1</v>
      </c>
      <c r="Z18" s="1" t="s">
        <v>134</v>
      </c>
      <c r="AA18" s="1">
        <v>1</v>
      </c>
      <c r="AB18" s="1">
        <v>1</v>
      </c>
      <c r="AC18" s="1">
        <v>0.995</v>
      </c>
      <c r="AD18" s="1">
        <v>0.995</v>
      </c>
      <c r="AE18" s="1">
        <v>0.995</v>
      </c>
      <c r="AF18" s="1">
        <v>0.995</v>
      </c>
      <c r="AG18" s="1">
        <v>0.995</v>
      </c>
      <c r="AH18" s="1">
        <v>0.995</v>
      </c>
      <c r="AI18" s="1">
        <v>0.995</v>
      </c>
      <c r="AJ18" s="1">
        <v>0.98199999999999998</v>
      </c>
      <c r="AK18" s="1">
        <v>0.98199999999999998</v>
      </c>
      <c r="AL18" s="1">
        <v>0.98199999999999998</v>
      </c>
      <c r="AM18" s="1">
        <v>0.98199999999999998</v>
      </c>
      <c r="AN18" s="1">
        <v>0.98199999999999998</v>
      </c>
    </row>
    <row r="19" spans="1:113">
      <c r="A19" s="4" t="s">
        <v>23</v>
      </c>
      <c r="B19" s="4">
        <v>1.000883</v>
      </c>
      <c r="C19" s="4">
        <v>3.6115099999999997E-2</v>
      </c>
      <c r="D19" s="4">
        <v>0.02</v>
      </c>
      <c r="E19" s="4">
        <v>0.98</v>
      </c>
      <c r="F19" s="4">
        <v>0.93254389999999998</v>
      </c>
      <c r="G19" s="4">
        <v>1.07423</v>
      </c>
    </row>
    <row r="20" spans="1:113">
      <c r="A20" s="4" t="s">
        <v>24</v>
      </c>
      <c r="B20" s="4">
        <v>0.89740540000000002</v>
      </c>
      <c r="C20" s="4">
        <v>2.3336300000000001E-2</v>
      </c>
      <c r="D20" s="4">
        <v>-4.16</v>
      </c>
      <c r="E20" s="4">
        <v>0</v>
      </c>
      <c r="F20" s="4">
        <v>0.85281320000000005</v>
      </c>
      <c r="G20" s="4">
        <v>0.94432930000000004</v>
      </c>
      <c r="L20" s="38" t="s">
        <v>129</v>
      </c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</row>
    <row r="21" spans="1:113">
      <c r="L21" s="38" t="s">
        <v>130</v>
      </c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</row>
    <row r="22" spans="1:113">
      <c r="A22" s="2" t="s">
        <v>102</v>
      </c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</row>
    <row r="23" spans="1:113">
      <c r="J23" s="40" t="s">
        <v>135</v>
      </c>
      <c r="L23" s="35"/>
      <c r="M23" s="35" t="s">
        <v>131</v>
      </c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</row>
    <row r="24" spans="1:113">
      <c r="A24" s="4" t="s">
        <v>88</v>
      </c>
      <c r="B24" s="4" t="s">
        <v>89</v>
      </c>
      <c r="C24" s="4" t="s">
        <v>1</v>
      </c>
      <c r="D24" s="4" t="s">
        <v>2</v>
      </c>
      <c r="E24" s="4" t="s">
        <v>3</v>
      </c>
      <c r="F24" s="4" t="s">
        <v>4</v>
      </c>
      <c r="G24" s="4" t="s">
        <v>5</v>
      </c>
      <c r="J24" s="40" t="s">
        <v>136</v>
      </c>
      <c r="L24" s="35" t="s">
        <v>132</v>
      </c>
      <c r="M24" s="35">
        <v>2013</v>
      </c>
      <c r="N24" s="35">
        <v>2014</v>
      </c>
      <c r="O24" s="35">
        <v>2015</v>
      </c>
      <c r="P24" s="35">
        <v>2016</v>
      </c>
      <c r="Q24" s="35">
        <v>2017</v>
      </c>
      <c r="R24" s="35">
        <v>2018</v>
      </c>
      <c r="S24" s="35">
        <v>2019</v>
      </c>
      <c r="T24" s="35">
        <v>2020</v>
      </c>
      <c r="U24" s="35">
        <v>2021</v>
      </c>
      <c r="V24" s="35">
        <v>2022</v>
      </c>
      <c r="W24" s="35">
        <v>2023</v>
      </c>
      <c r="X24" s="35">
        <v>2024</v>
      </c>
      <c r="Y24" s="35">
        <v>2025</v>
      </c>
      <c r="Z24" s="35">
        <v>2026</v>
      </c>
      <c r="AA24" s="35">
        <v>2027</v>
      </c>
      <c r="AB24" s="35">
        <v>2028</v>
      </c>
      <c r="AC24" s="35">
        <v>2029</v>
      </c>
      <c r="AD24" s="35">
        <v>2030</v>
      </c>
      <c r="AE24" s="35">
        <v>2031</v>
      </c>
      <c r="AF24" s="35">
        <v>2032</v>
      </c>
      <c r="AG24" s="35">
        <v>2033</v>
      </c>
      <c r="AH24" s="35">
        <v>2034</v>
      </c>
      <c r="AI24" s="35">
        <v>2035</v>
      </c>
      <c r="AJ24" s="35">
        <v>2036</v>
      </c>
      <c r="AK24" s="35">
        <v>2037</v>
      </c>
      <c r="AL24" s="35">
        <v>2038</v>
      </c>
      <c r="AM24" s="35">
        <v>2039</v>
      </c>
      <c r="AN24" s="35">
        <v>2040</v>
      </c>
      <c r="AO24" s="35">
        <v>2041</v>
      </c>
      <c r="AP24" s="35">
        <v>2042</v>
      </c>
      <c r="AQ24" s="35">
        <v>2043</v>
      </c>
      <c r="AR24" s="35">
        <v>2044</v>
      </c>
      <c r="AS24" s="35">
        <v>2045</v>
      </c>
      <c r="AT24" s="35">
        <v>2046</v>
      </c>
      <c r="AU24" s="35">
        <v>2047</v>
      </c>
      <c r="AV24" s="35">
        <v>2048</v>
      </c>
      <c r="AW24" s="35">
        <v>2049</v>
      </c>
      <c r="AX24" s="35">
        <v>2050</v>
      </c>
      <c r="AY24" s="35">
        <v>2051</v>
      </c>
      <c r="AZ24" s="35">
        <v>2052</v>
      </c>
      <c r="BA24" s="35">
        <v>2053</v>
      </c>
      <c r="BB24" s="35">
        <v>2054</v>
      </c>
      <c r="BC24" s="35">
        <v>2055</v>
      </c>
      <c r="BD24" s="35">
        <v>2056</v>
      </c>
      <c r="BE24" s="35">
        <v>2057</v>
      </c>
      <c r="BF24" s="35">
        <v>2058</v>
      </c>
      <c r="BG24" s="35">
        <v>2059</v>
      </c>
      <c r="BH24" s="35">
        <v>2060</v>
      </c>
      <c r="BI24" s="35">
        <v>2061</v>
      </c>
      <c r="BJ24" s="35">
        <v>2062</v>
      </c>
      <c r="BK24" s="35">
        <v>2063</v>
      </c>
      <c r="BL24" s="35">
        <v>2064</v>
      </c>
      <c r="BM24" s="35">
        <v>2065</v>
      </c>
      <c r="BN24" s="35">
        <v>2066</v>
      </c>
      <c r="BO24" s="35">
        <v>2067</v>
      </c>
      <c r="BP24" s="35">
        <v>2068</v>
      </c>
      <c r="BQ24" s="35">
        <v>2069</v>
      </c>
      <c r="BR24" s="35">
        <v>2070</v>
      </c>
      <c r="BS24" s="35">
        <v>2071</v>
      </c>
      <c r="BT24" s="35">
        <v>2072</v>
      </c>
      <c r="BU24" s="35">
        <v>2073</v>
      </c>
      <c r="BV24" s="35">
        <v>2074</v>
      </c>
      <c r="BW24" s="35">
        <v>2075</v>
      </c>
      <c r="BX24" s="35">
        <v>2076</v>
      </c>
      <c r="BY24" s="35">
        <v>2077</v>
      </c>
      <c r="BZ24" s="35">
        <v>2078</v>
      </c>
      <c r="CA24" s="35">
        <v>2079</v>
      </c>
      <c r="CB24" s="35">
        <v>2080</v>
      </c>
      <c r="CC24" s="35">
        <v>2081</v>
      </c>
      <c r="CD24" s="35">
        <v>2082</v>
      </c>
      <c r="CE24" s="35">
        <v>2083</v>
      </c>
      <c r="CF24" s="35">
        <v>2084</v>
      </c>
      <c r="CG24" s="35">
        <v>2085</v>
      </c>
      <c r="CH24" s="35">
        <v>2086</v>
      </c>
      <c r="CI24" s="35">
        <v>2087</v>
      </c>
      <c r="CJ24" s="35">
        <v>2088</v>
      </c>
      <c r="CK24" s="35">
        <v>2089</v>
      </c>
      <c r="CL24" s="35">
        <v>2090</v>
      </c>
      <c r="CM24" s="35">
        <v>2091</v>
      </c>
      <c r="CN24" s="35">
        <v>2092</v>
      </c>
      <c r="CO24" s="35">
        <v>2093</v>
      </c>
      <c r="CP24" s="35">
        <v>2094</v>
      </c>
      <c r="CQ24" s="35">
        <v>2095</v>
      </c>
      <c r="CR24" s="35">
        <v>2096</v>
      </c>
      <c r="CS24" s="35">
        <v>2097</v>
      </c>
      <c r="CT24" s="35">
        <v>2098</v>
      </c>
      <c r="CU24" s="35">
        <v>2099</v>
      </c>
      <c r="CV24" s="35">
        <v>2100</v>
      </c>
      <c r="CW24" s="35">
        <v>2101</v>
      </c>
      <c r="CX24" s="35">
        <v>2102</v>
      </c>
      <c r="CY24" s="35">
        <v>2103</v>
      </c>
      <c r="CZ24" s="35">
        <v>2104</v>
      </c>
      <c r="DA24" s="35">
        <v>2105</v>
      </c>
      <c r="DB24" s="35">
        <v>2106</v>
      </c>
      <c r="DC24" s="35">
        <v>2107</v>
      </c>
      <c r="DD24" s="35">
        <v>2108</v>
      </c>
      <c r="DE24" s="35">
        <v>2109</v>
      </c>
      <c r="DF24" s="35">
        <v>2110</v>
      </c>
      <c r="DG24" s="35">
        <v>2111</v>
      </c>
      <c r="DH24" s="35">
        <v>2112</v>
      </c>
      <c r="DI24" s="35">
        <v>2113</v>
      </c>
    </row>
    <row r="25" spans="1:113">
      <c r="A25" s="4"/>
      <c r="B25" s="4"/>
      <c r="C25" s="4"/>
      <c r="D25" s="4"/>
      <c r="E25" s="4"/>
      <c r="F25" s="4"/>
      <c r="G25" s="4"/>
      <c r="J25" s="39">
        <v>1</v>
      </c>
      <c r="L25" s="35">
        <v>1</v>
      </c>
      <c r="M25" s="37">
        <v>1</v>
      </c>
      <c r="N25" s="37">
        <v>1</v>
      </c>
      <c r="O25" s="37">
        <v>1</v>
      </c>
      <c r="P25" s="37">
        <v>1</v>
      </c>
      <c r="Q25" s="37">
        <v>1</v>
      </c>
      <c r="R25" s="37">
        <v>1</v>
      </c>
      <c r="S25" s="37">
        <v>1</v>
      </c>
      <c r="T25" s="37">
        <v>1</v>
      </c>
      <c r="U25" s="37">
        <v>1</v>
      </c>
      <c r="V25" s="37">
        <v>1</v>
      </c>
      <c r="W25" s="37">
        <v>1</v>
      </c>
      <c r="X25" s="37">
        <v>1</v>
      </c>
      <c r="Y25" s="37">
        <v>1</v>
      </c>
      <c r="Z25" s="37">
        <v>1</v>
      </c>
      <c r="AA25" s="37">
        <v>1</v>
      </c>
      <c r="AB25" s="37">
        <v>1</v>
      </c>
      <c r="AC25" s="37">
        <v>1</v>
      </c>
      <c r="AD25" s="37">
        <v>1</v>
      </c>
      <c r="AE25" s="37">
        <v>1</v>
      </c>
      <c r="AF25" s="37">
        <v>1</v>
      </c>
      <c r="AG25" s="37">
        <v>1</v>
      </c>
      <c r="AH25" s="37">
        <v>1</v>
      </c>
      <c r="AI25" s="37">
        <v>1</v>
      </c>
      <c r="AJ25" s="37">
        <v>1</v>
      </c>
      <c r="AK25" s="37">
        <v>1</v>
      </c>
      <c r="AL25" s="37">
        <v>1</v>
      </c>
      <c r="AM25" s="37">
        <v>1</v>
      </c>
      <c r="AN25" s="37">
        <v>1</v>
      </c>
      <c r="AO25" s="37">
        <v>1</v>
      </c>
      <c r="AP25" s="37">
        <v>1</v>
      </c>
      <c r="AQ25" s="37">
        <v>1</v>
      </c>
      <c r="AR25" s="37">
        <v>1</v>
      </c>
      <c r="AS25" s="37">
        <v>1</v>
      </c>
      <c r="AT25" s="37">
        <v>1</v>
      </c>
      <c r="AU25" s="37">
        <v>1</v>
      </c>
      <c r="AV25" s="37">
        <v>1</v>
      </c>
      <c r="AW25" s="37">
        <v>1</v>
      </c>
      <c r="AX25" s="37">
        <v>1</v>
      </c>
      <c r="AY25" s="37">
        <v>1</v>
      </c>
      <c r="AZ25" s="37">
        <v>1</v>
      </c>
      <c r="BA25" s="37">
        <v>1</v>
      </c>
      <c r="BB25" s="37">
        <v>1</v>
      </c>
      <c r="BC25" s="37">
        <v>1</v>
      </c>
      <c r="BD25" s="37">
        <v>1</v>
      </c>
      <c r="BE25" s="37">
        <v>1</v>
      </c>
      <c r="BF25" s="37">
        <v>1</v>
      </c>
      <c r="BG25" s="37">
        <v>1</v>
      </c>
      <c r="BH25" s="37">
        <v>1</v>
      </c>
      <c r="BI25" s="37">
        <v>1</v>
      </c>
      <c r="BJ25" s="37">
        <v>1</v>
      </c>
      <c r="BK25" s="37">
        <v>1</v>
      </c>
      <c r="BL25" s="37">
        <v>1</v>
      </c>
      <c r="BM25" s="37">
        <v>1</v>
      </c>
      <c r="BN25" s="37">
        <v>1</v>
      </c>
      <c r="BO25" s="37">
        <v>1</v>
      </c>
      <c r="BP25" s="37">
        <v>1</v>
      </c>
      <c r="BQ25" s="37">
        <v>1</v>
      </c>
      <c r="BR25" s="37">
        <v>1</v>
      </c>
      <c r="BS25" s="37">
        <v>1</v>
      </c>
      <c r="BT25" s="37">
        <v>1</v>
      </c>
      <c r="BU25" s="37">
        <v>1</v>
      </c>
      <c r="BV25" s="37">
        <v>1</v>
      </c>
      <c r="BW25" s="37">
        <v>1</v>
      </c>
      <c r="BX25" s="37">
        <v>1</v>
      </c>
      <c r="BY25" s="37">
        <v>1</v>
      </c>
      <c r="BZ25" s="37">
        <v>1</v>
      </c>
      <c r="CA25" s="37">
        <v>1</v>
      </c>
      <c r="CB25" s="37">
        <v>1</v>
      </c>
      <c r="CC25" s="37">
        <v>1</v>
      </c>
      <c r="CD25" s="37">
        <v>1</v>
      </c>
      <c r="CE25" s="37">
        <v>1</v>
      </c>
      <c r="CF25" s="37">
        <v>1</v>
      </c>
      <c r="CG25" s="37">
        <v>1</v>
      </c>
      <c r="CH25" s="37">
        <v>1</v>
      </c>
      <c r="CI25" s="37">
        <v>1</v>
      </c>
      <c r="CJ25" s="37">
        <v>1</v>
      </c>
      <c r="CK25" s="37">
        <v>1</v>
      </c>
      <c r="CL25" s="37">
        <v>1</v>
      </c>
      <c r="CM25" s="37">
        <v>1</v>
      </c>
      <c r="CN25" s="37">
        <v>1</v>
      </c>
      <c r="CO25" s="37">
        <v>1</v>
      </c>
      <c r="CP25" s="37">
        <v>1</v>
      </c>
      <c r="CQ25" s="37">
        <v>1</v>
      </c>
      <c r="CR25" s="37">
        <v>1</v>
      </c>
      <c r="CS25" s="37">
        <v>1</v>
      </c>
      <c r="CT25" s="37">
        <v>1</v>
      </c>
      <c r="CU25" s="37">
        <v>1</v>
      </c>
      <c r="CV25" s="37">
        <v>1</v>
      </c>
      <c r="CW25" s="37">
        <v>1</v>
      </c>
      <c r="CX25" s="37">
        <v>1</v>
      </c>
      <c r="CY25" s="37">
        <v>1</v>
      </c>
      <c r="CZ25" s="37">
        <v>1</v>
      </c>
      <c r="DA25" s="37">
        <v>1</v>
      </c>
      <c r="DB25" s="37">
        <v>1</v>
      </c>
      <c r="DC25" s="37">
        <v>1</v>
      </c>
      <c r="DD25" s="37">
        <v>1</v>
      </c>
      <c r="DE25" s="37">
        <v>1</v>
      </c>
      <c r="DF25" s="37">
        <v>1</v>
      </c>
      <c r="DG25" s="37">
        <v>1</v>
      </c>
      <c r="DH25" s="37">
        <v>1</v>
      </c>
      <c r="DI25" s="37">
        <v>1</v>
      </c>
    </row>
    <row r="26" spans="1:113">
      <c r="A26" s="4" t="s">
        <v>90</v>
      </c>
      <c r="B26" s="4">
        <v>6.5573500000000007E-2</v>
      </c>
      <c r="C26" s="4">
        <v>3.4581999999999998E-3</v>
      </c>
      <c r="D26" s="4">
        <v>-51.66</v>
      </c>
      <c r="E26" s="4">
        <v>0</v>
      </c>
      <c r="F26" s="4">
        <v>5.9133999999999999E-2</v>
      </c>
      <c r="G26" s="4">
        <v>7.2714200000000007E-2</v>
      </c>
      <c r="J26" s="39">
        <v>1</v>
      </c>
      <c r="L26" s="35">
        <v>2</v>
      </c>
      <c r="M26" s="37">
        <v>1</v>
      </c>
      <c r="N26" s="37">
        <f t="shared" ref="N26:BY29" si="20">M26*$J26</f>
        <v>1</v>
      </c>
      <c r="O26" s="37">
        <f t="shared" si="20"/>
        <v>1</v>
      </c>
      <c r="P26" s="37">
        <f t="shared" si="20"/>
        <v>1</v>
      </c>
      <c r="Q26" s="37">
        <f t="shared" si="20"/>
        <v>1</v>
      </c>
      <c r="R26" s="37">
        <f t="shared" si="20"/>
        <v>1</v>
      </c>
      <c r="S26" s="37">
        <f t="shared" si="20"/>
        <v>1</v>
      </c>
      <c r="T26" s="37">
        <f t="shared" si="20"/>
        <v>1</v>
      </c>
      <c r="U26" s="37">
        <f t="shared" si="20"/>
        <v>1</v>
      </c>
      <c r="V26" s="37">
        <f t="shared" si="20"/>
        <v>1</v>
      </c>
      <c r="W26" s="37">
        <f t="shared" si="20"/>
        <v>1</v>
      </c>
      <c r="X26" s="37">
        <f t="shared" si="20"/>
        <v>1</v>
      </c>
      <c r="Y26" s="37">
        <f t="shared" si="20"/>
        <v>1</v>
      </c>
      <c r="Z26" s="37">
        <f t="shared" si="20"/>
        <v>1</v>
      </c>
      <c r="AA26" s="37">
        <f t="shared" si="20"/>
        <v>1</v>
      </c>
      <c r="AB26" s="37">
        <f t="shared" si="20"/>
        <v>1</v>
      </c>
      <c r="AC26" s="37">
        <f t="shared" si="20"/>
        <v>1</v>
      </c>
      <c r="AD26" s="37">
        <f t="shared" si="20"/>
        <v>1</v>
      </c>
      <c r="AE26" s="37">
        <f t="shared" si="20"/>
        <v>1</v>
      </c>
      <c r="AF26" s="37">
        <f t="shared" si="20"/>
        <v>1</v>
      </c>
      <c r="AG26" s="37">
        <f t="shared" si="20"/>
        <v>1</v>
      </c>
      <c r="AH26" s="37">
        <f t="shared" si="20"/>
        <v>1</v>
      </c>
      <c r="AI26" s="37">
        <f t="shared" si="20"/>
        <v>1</v>
      </c>
      <c r="AJ26" s="37">
        <f t="shared" si="20"/>
        <v>1</v>
      </c>
      <c r="AK26" s="37">
        <f t="shared" si="20"/>
        <v>1</v>
      </c>
      <c r="AL26" s="37">
        <f t="shared" si="20"/>
        <v>1</v>
      </c>
      <c r="AM26" s="37">
        <f t="shared" si="20"/>
        <v>1</v>
      </c>
      <c r="AN26" s="37">
        <f t="shared" si="20"/>
        <v>1</v>
      </c>
      <c r="AO26" s="37">
        <f t="shared" si="20"/>
        <v>1</v>
      </c>
      <c r="AP26" s="37">
        <f t="shared" si="20"/>
        <v>1</v>
      </c>
      <c r="AQ26" s="37">
        <f t="shared" si="20"/>
        <v>1</v>
      </c>
      <c r="AR26" s="37">
        <f t="shared" si="20"/>
        <v>1</v>
      </c>
      <c r="AS26" s="37">
        <f t="shared" si="20"/>
        <v>1</v>
      </c>
      <c r="AT26" s="37">
        <f t="shared" si="20"/>
        <v>1</v>
      </c>
      <c r="AU26" s="37">
        <f t="shared" si="20"/>
        <v>1</v>
      </c>
      <c r="AV26" s="37">
        <f t="shared" si="20"/>
        <v>1</v>
      </c>
      <c r="AW26" s="37">
        <f t="shared" si="20"/>
        <v>1</v>
      </c>
      <c r="AX26" s="37">
        <f t="shared" si="20"/>
        <v>1</v>
      </c>
      <c r="AY26" s="37">
        <f t="shared" si="20"/>
        <v>1</v>
      </c>
      <c r="AZ26" s="37">
        <f t="shared" si="20"/>
        <v>1</v>
      </c>
      <c r="BA26" s="37">
        <f t="shared" si="20"/>
        <v>1</v>
      </c>
      <c r="BB26" s="37">
        <f t="shared" si="20"/>
        <v>1</v>
      </c>
      <c r="BC26" s="37">
        <f t="shared" si="20"/>
        <v>1</v>
      </c>
      <c r="BD26" s="37">
        <f t="shared" si="20"/>
        <v>1</v>
      </c>
      <c r="BE26" s="37">
        <f t="shared" si="20"/>
        <v>1</v>
      </c>
      <c r="BF26" s="37">
        <f t="shared" si="20"/>
        <v>1</v>
      </c>
      <c r="BG26" s="37">
        <f t="shared" si="20"/>
        <v>1</v>
      </c>
      <c r="BH26" s="37">
        <f t="shared" si="20"/>
        <v>1</v>
      </c>
      <c r="BI26" s="37">
        <f t="shared" si="20"/>
        <v>1</v>
      </c>
      <c r="BJ26" s="37">
        <f t="shared" si="20"/>
        <v>1</v>
      </c>
      <c r="BK26" s="37">
        <f t="shared" si="20"/>
        <v>1</v>
      </c>
      <c r="BL26" s="37">
        <f t="shared" si="20"/>
        <v>1</v>
      </c>
      <c r="BM26" s="37">
        <f t="shared" si="20"/>
        <v>1</v>
      </c>
      <c r="BN26" s="37">
        <f t="shared" si="20"/>
        <v>1</v>
      </c>
      <c r="BO26" s="37">
        <f t="shared" si="20"/>
        <v>1</v>
      </c>
      <c r="BP26" s="37">
        <f t="shared" si="20"/>
        <v>1</v>
      </c>
      <c r="BQ26" s="37">
        <f t="shared" si="20"/>
        <v>1</v>
      </c>
      <c r="BR26" s="37">
        <f t="shared" si="20"/>
        <v>1</v>
      </c>
      <c r="BS26" s="37">
        <f t="shared" si="20"/>
        <v>1</v>
      </c>
      <c r="BT26" s="37">
        <f t="shared" si="20"/>
        <v>1</v>
      </c>
      <c r="BU26" s="37">
        <f t="shared" si="20"/>
        <v>1</v>
      </c>
      <c r="BV26" s="37">
        <f t="shared" si="20"/>
        <v>1</v>
      </c>
      <c r="BW26" s="37">
        <f t="shared" si="20"/>
        <v>1</v>
      </c>
      <c r="BX26" s="37">
        <f t="shared" si="20"/>
        <v>1</v>
      </c>
      <c r="BY26" s="37">
        <f t="shared" si="20"/>
        <v>1</v>
      </c>
      <c r="BZ26" s="37">
        <f t="shared" ref="BZ26:DI33" si="21">BY26*$J26</f>
        <v>1</v>
      </c>
      <c r="CA26" s="37">
        <f t="shared" si="21"/>
        <v>1</v>
      </c>
      <c r="CB26" s="37">
        <f t="shared" si="21"/>
        <v>1</v>
      </c>
      <c r="CC26" s="37">
        <f t="shared" si="21"/>
        <v>1</v>
      </c>
      <c r="CD26" s="37">
        <f t="shared" si="21"/>
        <v>1</v>
      </c>
      <c r="CE26" s="37">
        <f t="shared" si="21"/>
        <v>1</v>
      </c>
      <c r="CF26" s="37">
        <f t="shared" si="21"/>
        <v>1</v>
      </c>
      <c r="CG26" s="37">
        <f t="shared" si="21"/>
        <v>1</v>
      </c>
      <c r="CH26" s="37">
        <f t="shared" si="21"/>
        <v>1</v>
      </c>
      <c r="CI26" s="37">
        <f t="shared" si="21"/>
        <v>1</v>
      </c>
      <c r="CJ26" s="37">
        <f t="shared" si="21"/>
        <v>1</v>
      </c>
      <c r="CK26" s="37">
        <f t="shared" si="21"/>
        <v>1</v>
      </c>
      <c r="CL26" s="37">
        <f t="shared" si="21"/>
        <v>1</v>
      </c>
      <c r="CM26" s="37">
        <f t="shared" si="21"/>
        <v>1</v>
      </c>
      <c r="CN26" s="37">
        <f t="shared" si="21"/>
        <v>1</v>
      </c>
      <c r="CO26" s="37">
        <f t="shared" si="21"/>
        <v>1</v>
      </c>
      <c r="CP26" s="37">
        <f t="shared" si="21"/>
        <v>1</v>
      </c>
      <c r="CQ26" s="37">
        <f t="shared" si="21"/>
        <v>1</v>
      </c>
      <c r="CR26" s="37">
        <f t="shared" si="21"/>
        <v>1</v>
      </c>
      <c r="CS26" s="37">
        <f t="shared" si="21"/>
        <v>1</v>
      </c>
      <c r="CT26" s="37">
        <f t="shared" si="21"/>
        <v>1</v>
      </c>
      <c r="CU26" s="37">
        <f t="shared" si="21"/>
        <v>1</v>
      </c>
      <c r="CV26" s="37">
        <f t="shared" si="21"/>
        <v>1</v>
      </c>
      <c r="CW26" s="37">
        <f t="shared" si="21"/>
        <v>1</v>
      </c>
      <c r="CX26" s="37">
        <f t="shared" si="21"/>
        <v>1</v>
      </c>
      <c r="CY26" s="37">
        <f t="shared" si="21"/>
        <v>1</v>
      </c>
      <c r="CZ26" s="37">
        <f t="shared" si="21"/>
        <v>1</v>
      </c>
      <c r="DA26" s="37">
        <f t="shared" si="21"/>
        <v>1</v>
      </c>
      <c r="DB26" s="37">
        <f t="shared" si="21"/>
        <v>1</v>
      </c>
      <c r="DC26" s="37">
        <f t="shared" si="21"/>
        <v>1</v>
      </c>
      <c r="DD26" s="37">
        <f t="shared" si="21"/>
        <v>1</v>
      </c>
      <c r="DE26" s="37">
        <f t="shared" si="21"/>
        <v>1</v>
      </c>
      <c r="DF26" s="37">
        <f t="shared" si="21"/>
        <v>1</v>
      </c>
      <c r="DG26" s="37">
        <f t="shared" si="21"/>
        <v>1</v>
      </c>
      <c r="DH26" s="37">
        <f t="shared" si="21"/>
        <v>1</v>
      </c>
      <c r="DI26" s="37">
        <f t="shared" si="21"/>
        <v>1</v>
      </c>
    </row>
    <row r="27" spans="1:113">
      <c r="A27" s="4" t="s">
        <v>91</v>
      </c>
      <c r="B27" s="4">
        <v>0.41727120000000001</v>
      </c>
      <c r="C27" s="4">
        <v>1.1056399999999999E-2</v>
      </c>
      <c r="D27" s="4">
        <v>-32.99</v>
      </c>
      <c r="E27" s="4">
        <v>0</v>
      </c>
      <c r="F27" s="4">
        <v>0.39615410000000001</v>
      </c>
      <c r="G27" s="4">
        <v>0.43951400000000002</v>
      </c>
      <c r="J27" s="39">
        <v>1</v>
      </c>
      <c r="L27" s="35">
        <v>3</v>
      </c>
      <c r="M27" s="37">
        <v>1</v>
      </c>
      <c r="N27" s="37">
        <f t="shared" si="20"/>
        <v>1</v>
      </c>
      <c r="O27" s="37">
        <f t="shared" si="20"/>
        <v>1</v>
      </c>
      <c r="P27" s="37">
        <f t="shared" si="20"/>
        <v>1</v>
      </c>
      <c r="Q27" s="37">
        <f t="shared" si="20"/>
        <v>1</v>
      </c>
      <c r="R27" s="37">
        <f t="shared" si="20"/>
        <v>1</v>
      </c>
      <c r="S27" s="37">
        <f t="shared" si="20"/>
        <v>1</v>
      </c>
      <c r="T27" s="37">
        <f t="shared" si="20"/>
        <v>1</v>
      </c>
      <c r="U27" s="37">
        <f t="shared" si="20"/>
        <v>1</v>
      </c>
      <c r="V27" s="37">
        <f t="shared" si="20"/>
        <v>1</v>
      </c>
      <c r="W27" s="37">
        <f t="shared" si="20"/>
        <v>1</v>
      </c>
      <c r="X27" s="37">
        <f t="shared" si="20"/>
        <v>1</v>
      </c>
      <c r="Y27" s="37">
        <f t="shared" si="20"/>
        <v>1</v>
      </c>
      <c r="Z27" s="37">
        <f t="shared" si="20"/>
        <v>1</v>
      </c>
      <c r="AA27" s="37">
        <f t="shared" si="20"/>
        <v>1</v>
      </c>
      <c r="AB27" s="37">
        <f t="shared" si="20"/>
        <v>1</v>
      </c>
      <c r="AC27" s="37">
        <f t="shared" si="20"/>
        <v>1</v>
      </c>
      <c r="AD27" s="37">
        <f t="shared" si="20"/>
        <v>1</v>
      </c>
      <c r="AE27" s="37">
        <f t="shared" si="20"/>
        <v>1</v>
      </c>
      <c r="AF27" s="37">
        <f t="shared" si="20"/>
        <v>1</v>
      </c>
      <c r="AG27" s="37">
        <f t="shared" si="20"/>
        <v>1</v>
      </c>
      <c r="AH27" s="37">
        <f t="shared" si="20"/>
        <v>1</v>
      </c>
      <c r="AI27" s="37">
        <f t="shared" si="20"/>
        <v>1</v>
      </c>
      <c r="AJ27" s="37">
        <f t="shared" si="20"/>
        <v>1</v>
      </c>
      <c r="AK27" s="37">
        <f t="shared" si="20"/>
        <v>1</v>
      </c>
      <c r="AL27" s="37">
        <f t="shared" si="20"/>
        <v>1</v>
      </c>
      <c r="AM27" s="37">
        <f t="shared" si="20"/>
        <v>1</v>
      </c>
      <c r="AN27" s="37">
        <f t="shared" si="20"/>
        <v>1</v>
      </c>
      <c r="AO27" s="37">
        <f t="shared" si="20"/>
        <v>1</v>
      </c>
      <c r="AP27" s="37">
        <f t="shared" si="20"/>
        <v>1</v>
      </c>
      <c r="AQ27" s="37">
        <f t="shared" si="20"/>
        <v>1</v>
      </c>
      <c r="AR27" s="37">
        <f t="shared" si="20"/>
        <v>1</v>
      </c>
      <c r="AS27" s="37">
        <f t="shared" si="20"/>
        <v>1</v>
      </c>
      <c r="AT27" s="37">
        <f t="shared" si="20"/>
        <v>1</v>
      </c>
      <c r="AU27" s="37">
        <f t="shared" si="20"/>
        <v>1</v>
      </c>
      <c r="AV27" s="37">
        <f t="shared" si="20"/>
        <v>1</v>
      </c>
      <c r="AW27" s="37">
        <f t="shared" si="20"/>
        <v>1</v>
      </c>
      <c r="AX27" s="37">
        <f t="shared" si="20"/>
        <v>1</v>
      </c>
      <c r="AY27" s="37">
        <f t="shared" si="20"/>
        <v>1</v>
      </c>
      <c r="AZ27" s="37">
        <f t="shared" si="20"/>
        <v>1</v>
      </c>
      <c r="BA27" s="37">
        <f t="shared" si="20"/>
        <v>1</v>
      </c>
      <c r="BB27" s="37">
        <f t="shared" si="20"/>
        <v>1</v>
      </c>
      <c r="BC27" s="37">
        <f t="shared" si="20"/>
        <v>1</v>
      </c>
      <c r="BD27" s="37">
        <f t="shared" si="20"/>
        <v>1</v>
      </c>
      <c r="BE27" s="37">
        <f t="shared" si="20"/>
        <v>1</v>
      </c>
      <c r="BF27" s="37">
        <f t="shared" si="20"/>
        <v>1</v>
      </c>
      <c r="BG27" s="37">
        <f t="shared" si="20"/>
        <v>1</v>
      </c>
      <c r="BH27" s="37">
        <f t="shared" si="20"/>
        <v>1</v>
      </c>
      <c r="BI27" s="37">
        <f t="shared" si="20"/>
        <v>1</v>
      </c>
      <c r="BJ27" s="37">
        <f t="shared" si="20"/>
        <v>1</v>
      </c>
      <c r="BK27" s="37">
        <f t="shared" si="20"/>
        <v>1</v>
      </c>
      <c r="BL27" s="37">
        <f t="shared" si="20"/>
        <v>1</v>
      </c>
      <c r="BM27" s="37">
        <f t="shared" si="20"/>
        <v>1</v>
      </c>
      <c r="BN27" s="37">
        <f t="shared" si="20"/>
        <v>1</v>
      </c>
      <c r="BO27" s="37">
        <f t="shared" si="20"/>
        <v>1</v>
      </c>
      <c r="BP27" s="37">
        <f t="shared" si="20"/>
        <v>1</v>
      </c>
      <c r="BQ27" s="37">
        <f t="shared" si="20"/>
        <v>1</v>
      </c>
      <c r="BR27" s="37">
        <f t="shared" si="20"/>
        <v>1</v>
      </c>
      <c r="BS27" s="37">
        <f t="shared" si="20"/>
        <v>1</v>
      </c>
      <c r="BT27" s="37">
        <f t="shared" si="20"/>
        <v>1</v>
      </c>
      <c r="BU27" s="37">
        <f t="shared" si="20"/>
        <v>1</v>
      </c>
      <c r="BV27" s="37">
        <f t="shared" si="20"/>
        <v>1</v>
      </c>
      <c r="BW27" s="37">
        <f t="shared" si="20"/>
        <v>1</v>
      </c>
      <c r="BX27" s="37">
        <f t="shared" si="20"/>
        <v>1</v>
      </c>
      <c r="BY27" s="37">
        <f t="shared" si="20"/>
        <v>1</v>
      </c>
      <c r="BZ27" s="37">
        <f t="shared" si="21"/>
        <v>1</v>
      </c>
      <c r="CA27" s="37">
        <f t="shared" si="21"/>
        <v>1</v>
      </c>
      <c r="CB27" s="37">
        <f t="shared" si="21"/>
        <v>1</v>
      </c>
      <c r="CC27" s="37">
        <f t="shared" si="21"/>
        <v>1</v>
      </c>
      <c r="CD27" s="37">
        <f t="shared" si="21"/>
        <v>1</v>
      </c>
      <c r="CE27" s="37">
        <f t="shared" si="21"/>
        <v>1</v>
      </c>
      <c r="CF27" s="37">
        <f t="shared" si="21"/>
        <v>1</v>
      </c>
      <c r="CG27" s="37">
        <f t="shared" si="21"/>
        <v>1</v>
      </c>
      <c r="CH27" s="37">
        <f t="shared" si="21"/>
        <v>1</v>
      </c>
      <c r="CI27" s="37">
        <f t="shared" si="21"/>
        <v>1</v>
      </c>
      <c r="CJ27" s="37">
        <f t="shared" si="21"/>
        <v>1</v>
      </c>
      <c r="CK27" s="37">
        <f t="shared" si="21"/>
        <v>1</v>
      </c>
      <c r="CL27" s="37">
        <f t="shared" si="21"/>
        <v>1</v>
      </c>
      <c r="CM27" s="37">
        <f t="shared" si="21"/>
        <v>1</v>
      </c>
      <c r="CN27" s="37">
        <f t="shared" si="21"/>
        <v>1</v>
      </c>
      <c r="CO27" s="37">
        <f t="shared" si="21"/>
        <v>1</v>
      </c>
      <c r="CP27" s="37">
        <f t="shared" si="21"/>
        <v>1</v>
      </c>
      <c r="CQ27" s="37">
        <f t="shared" si="21"/>
        <v>1</v>
      </c>
      <c r="CR27" s="37">
        <f t="shared" si="21"/>
        <v>1</v>
      </c>
      <c r="CS27" s="37">
        <f t="shared" si="21"/>
        <v>1</v>
      </c>
      <c r="CT27" s="37">
        <f t="shared" si="21"/>
        <v>1</v>
      </c>
      <c r="CU27" s="37">
        <f t="shared" si="21"/>
        <v>1</v>
      </c>
      <c r="CV27" s="37">
        <f t="shared" si="21"/>
        <v>1</v>
      </c>
      <c r="CW27" s="37">
        <f t="shared" si="21"/>
        <v>1</v>
      </c>
      <c r="CX27" s="37">
        <f t="shared" si="21"/>
        <v>1</v>
      </c>
      <c r="CY27" s="37">
        <f t="shared" si="21"/>
        <v>1</v>
      </c>
      <c r="CZ27" s="37">
        <f t="shared" si="21"/>
        <v>1</v>
      </c>
      <c r="DA27" s="37">
        <f t="shared" si="21"/>
        <v>1</v>
      </c>
      <c r="DB27" s="37">
        <f t="shared" si="21"/>
        <v>1</v>
      </c>
      <c r="DC27" s="37">
        <f t="shared" si="21"/>
        <v>1</v>
      </c>
      <c r="DD27" s="37">
        <f t="shared" si="21"/>
        <v>1</v>
      </c>
      <c r="DE27" s="37">
        <f t="shared" si="21"/>
        <v>1</v>
      </c>
      <c r="DF27" s="37">
        <f t="shared" si="21"/>
        <v>1</v>
      </c>
      <c r="DG27" s="37">
        <f t="shared" si="21"/>
        <v>1</v>
      </c>
      <c r="DH27" s="37">
        <f t="shared" si="21"/>
        <v>1</v>
      </c>
      <c r="DI27" s="37">
        <f t="shared" si="21"/>
        <v>1</v>
      </c>
    </row>
    <row r="28" spans="1:113">
      <c r="A28" s="4" t="s">
        <v>92</v>
      </c>
      <c r="B28" s="4">
        <v>0.46039750000000002</v>
      </c>
      <c r="C28" s="4">
        <v>1.4697E-2</v>
      </c>
      <c r="D28" s="4">
        <v>-24.3</v>
      </c>
      <c r="E28" s="4">
        <v>0</v>
      </c>
      <c r="F28" s="4">
        <v>0.43247449999999998</v>
      </c>
      <c r="G28" s="4">
        <v>0.49012329999999998</v>
      </c>
      <c r="J28" s="39">
        <v>0.995</v>
      </c>
      <c r="L28" s="35">
        <v>4</v>
      </c>
      <c r="M28" s="37">
        <v>1</v>
      </c>
      <c r="N28" s="37">
        <f t="shared" si="20"/>
        <v>0.995</v>
      </c>
      <c r="O28" s="37">
        <f t="shared" si="20"/>
        <v>0.99002500000000004</v>
      </c>
      <c r="P28" s="37">
        <f t="shared" si="20"/>
        <v>0.98507487500000002</v>
      </c>
      <c r="Q28" s="37">
        <f t="shared" si="20"/>
        <v>0.98014950062500006</v>
      </c>
      <c r="R28" s="37">
        <f t="shared" si="20"/>
        <v>0.97524875312187509</v>
      </c>
      <c r="S28" s="37">
        <f t="shared" si="20"/>
        <v>0.97037250935626573</v>
      </c>
      <c r="T28" s="37">
        <f t="shared" si="20"/>
        <v>0.96552064680948435</v>
      </c>
      <c r="U28" s="37">
        <f t="shared" si="20"/>
        <v>0.96069304357543694</v>
      </c>
      <c r="V28" s="37">
        <f t="shared" si="20"/>
        <v>0.95588957835755972</v>
      </c>
      <c r="W28" s="37">
        <f t="shared" si="20"/>
        <v>0.95111013046577186</v>
      </c>
      <c r="X28" s="37">
        <f t="shared" si="20"/>
        <v>0.94635457981344295</v>
      </c>
      <c r="Y28" s="37">
        <f t="shared" si="20"/>
        <v>0.94162280691437572</v>
      </c>
      <c r="Z28" s="37">
        <f t="shared" si="20"/>
        <v>0.93691469287980389</v>
      </c>
      <c r="AA28" s="37">
        <f t="shared" si="20"/>
        <v>0.9322301194154049</v>
      </c>
      <c r="AB28" s="37">
        <f t="shared" si="20"/>
        <v>0.92756896881832784</v>
      </c>
      <c r="AC28" s="37">
        <f t="shared" si="20"/>
        <v>0.92293112397423616</v>
      </c>
      <c r="AD28" s="37">
        <f t="shared" si="20"/>
        <v>0.91831646835436498</v>
      </c>
      <c r="AE28" s="37">
        <f t="shared" si="20"/>
        <v>0.91372488601259316</v>
      </c>
      <c r="AF28" s="37">
        <f t="shared" si="20"/>
        <v>0.90915626158253016</v>
      </c>
      <c r="AG28" s="37">
        <f t="shared" si="20"/>
        <v>0.90461048027461755</v>
      </c>
      <c r="AH28" s="37">
        <f t="shared" si="20"/>
        <v>0.90008742787324447</v>
      </c>
      <c r="AI28" s="37">
        <f t="shared" si="20"/>
        <v>0.89558699073387826</v>
      </c>
      <c r="AJ28" s="37">
        <f t="shared" si="20"/>
        <v>0.89110905578020883</v>
      </c>
      <c r="AK28" s="37">
        <f t="shared" si="20"/>
        <v>0.88665351050130781</v>
      </c>
      <c r="AL28" s="37">
        <f t="shared" si="20"/>
        <v>0.8822202429488013</v>
      </c>
      <c r="AM28" s="37">
        <f t="shared" si="20"/>
        <v>0.87780914173405733</v>
      </c>
      <c r="AN28" s="37">
        <f t="shared" si="20"/>
        <v>0.87342009602538706</v>
      </c>
      <c r="AO28" s="37">
        <f t="shared" si="20"/>
        <v>0.86905299554526017</v>
      </c>
      <c r="AP28" s="37">
        <f t="shared" si="20"/>
        <v>0.86470773056753381</v>
      </c>
      <c r="AQ28" s="37">
        <f t="shared" si="20"/>
        <v>0.86038419191469617</v>
      </c>
      <c r="AR28" s="37">
        <f t="shared" si="20"/>
        <v>0.85608227095512268</v>
      </c>
      <c r="AS28" s="37">
        <f t="shared" si="20"/>
        <v>0.85180185960034704</v>
      </c>
      <c r="AT28" s="37">
        <f t="shared" si="20"/>
        <v>0.84754285030234533</v>
      </c>
      <c r="AU28" s="37">
        <f t="shared" si="20"/>
        <v>0.84330513605083357</v>
      </c>
      <c r="AV28" s="37">
        <f t="shared" si="20"/>
        <v>0.83908861037057936</v>
      </c>
      <c r="AW28" s="37">
        <f t="shared" si="20"/>
        <v>0.83489316731872643</v>
      </c>
      <c r="AX28" s="37">
        <f t="shared" si="20"/>
        <v>0.83071870148213278</v>
      </c>
      <c r="AY28" s="37">
        <f t="shared" si="20"/>
        <v>0.82656510797472216</v>
      </c>
      <c r="AZ28" s="37">
        <f t="shared" si="20"/>
        <v>0.82243228243484856</v>
      </c>
      <c r="BA28" s="37">
        <f t="shared" si="20"/>
        <v>0.81832012102267426</v>
      </c>
      <c r="BB28" s="37">
        <f t="shared" si="20"/>
        <v>0.81422852041756089</v>
      </c>
      <c r="BC28" s="37">
        <f t="shared" si="20"/>
        <v>0.81015737781547303</v>
      </c>
      <c r="BD28" s="37">
        <f t="shared" si="20"/>
        <v>0.80610659092639569</v>
      </c>
      <c r="BE28" s="37">
        <f t="shared" si="20"/>
        <v>0.80207605797176373</v>
      </c>
      <c r="BF28" s="37">
        <f t="shared" si="20"/>
        <v>0.79806567768190495</v>
      </c>
      <c r="BG28" s="37">
        <f t="shared" si="20"/>
        <v>0.79407534929349544</v>
      </c>
      <c r="BH28" s="37">
        <f t="shared" si="20"/>
        <v>0.79010497254702794</v>
      </c>
      <c r="BI28" s="37">
        <f t="shared" si="20"/>
        <v>0.78615444768429277</v>
      </c>
      <c r="BJ28" s="37">
        <f t="shared" si="20"/>
        <v>0.78222367544587135</v>
      </c>
      <c r="BK28" s="37">
        <f t="shared" si="20"/>
        <v>0.778312557068642</v>
      </c>
      <c r="BL28" s="37">
        <f t="shared" si="20"/>
        <v>0.7744209942832988</v>
      </c>
      <c r="BM28" s="37">
        <f t="shared" si="20"/>
        <v>0.77054888931188226</v>
      </c>
      <c r="BN28" s="37">
        <f t="shared" si="20"/>
        <v>0.76669614486532289</v>
      </c>
      <c r="BO28" s="37">
        <f t="shared" si="20"/>
        <v>0.76286266414099624</v>
      </c>
      <c r="BP28" s="37">
        <f t="shared" si="20"/>
        <v>0.75904835082029121</v>
      </c>
      <c r="BQ28" s="37">
        <f t="shared" si="20"/>
        <v>0.7552531090661897</v>
      </c>
      <c r="BR28" s="37">
        <f t="shared" si="20"/>
        <v>0.75147684352085875</v>
      </c>
      <c r="BS28" s="37">
        <f t="shared" si="20"/>
        <v>0.74771945930325445</v>
      </c>
      <c r="BT28" s="37">
        <f t="shared" si="20"/>
        <v>0.74398086200673819</v>
      </c>
      <c r="BU28" s="37">
        <f t="shared" si="20"/>
        <v>0.74026095769670452</v>
      </c>
      <c r="BV28" s="37">
        <f t="shared" si="20"/>
        <v>0.73655965290822101</v>
      </c>
      <c r="BW28" s="37">
        <f t="shared" si="20"/>
        <v>0.73287685464367991</v>
      </c>
      <c r="BX28" s="37">
        <f t="shared" si="20"/>
        <v>0.72921247037046155</v>
      </c>
      <c r="BY28" s="37">
        <f t="shared" si="20"/>
        <v>0.72556640801860928</v>
      </c>
      <c r="BZ28" s="37">
        <f t="shared" si="21"/>
        <v>0.72193857597851618</v>
      </c>
      <c r="CA28" s="37">
        <f t="shared" si="21"/>
        <v>0.71832888309862364</v>
      </c>
      <c r="CB28" s="37">
        <f t="shared" si="21"/>
        <v>0.71473723868313055</v>
      </c>
      <c r="CC28" s="37">
        <f t="shared" si="21"/>
        <v>0.71116355248971486</v>
      </c>
      <c r="CD28" s="37">
        <f t="shared" si="21"/>
        <v>0.70760773472726624</v>
      </c>
      <c r="CE28" s="37">
        <f t="shared" si="21"/>
        <v>0.7040696960536299</v>
      </c>
      <c r="CF28" s="37">
        <f t="shared" si="21"/>
        <v>0.70054934757336174</v>
      </c>
      <c r="CG28" s="37">
        <f t="shared" si="21"/>
        <v>0.69704660083549497</v>
      </c>
      <c r="CH28" s="37">
        <f t="shared" si="21"/>
        <v>0.6935613678313175</v>
      </c>
      <c r="CI28" s="37">
        <f t="shared" si="21"/>
        <v>0.6900935609921609</v>
      </c>
      <c r="CJ28" s="37">
        <f t="shared" si="21"/>
        <v>0.68664309318720007</v>
      </c>
      <c r="CK28" s="37">
        <f t="shared" si="21"/>
        <v>0.68320987772126407</v>
      </c>
      <c r="CL28" s="37">
        <f t="shared" si="21"/>
        <v>0.67979382833265778</v>
      </c>
      <c r="CM28" s="37">
        <f t="shared" si="21"/>
        <v>0.67639485919099451</v>
      </c>
      <c r="CN28" s="37">
        <f t="shared" si="21"/>
        <v>0.67301288489503952</v>
      </c>
      <c r="CO28" s="37">
        <f t="shared" si="21"/>
        <v>0.66964782047056437</v>
      </c>
      <c r="CP28" s="37">
        <f t="shared" si="21"/>
        <v>0.66629958136821155</v>
      </c>
      <c r="CQ28" s="37">
        <f t="shared" si="21"/>
        <v>0.66296808346137048</v>
      </c>
      <c r="CR28" s="37">
        <f t="shared" si="21"/>
        <v>0.65965324304406359</v>
      </c>
      <c r="CS28" s="37">
        <f t="shared" si="21"/>
        <v>0.65635497682884325</v>
      </c>
      <c r="CT28" s="37">
        <f t="shared" si="21"/>
        <v>0.65307320194469898</v>
      </c>
      <c r="CU28" s="37">
        <f t="shared" si="21"/>
        <v>0.64980783593497549</v>
      </c>
      <c r="CV28" s="37">
        <f t="shared" si="21"/>
        <v>0.64655879675530059</v>
      </c>
      <c r="CW28" s="37">
        <f t="shared" si="21"/>
        <v>0.64332600277152407</v>
      </c>
      <c r="CX28" s="37">
        <f t="shared" si="21"/>
        <v>0.64010937275766644</v>
      </c>
      <c r="CY28" s="37">
        <f t="shared" si="21"/>
        <v>0.63690882589387809</v>
      </c>
      <c r="CZ28" s="37">
        <f t="shared" si="21"/>
        <v>0.63372428176440865</v>
      </c>
      <c r="DA28" s="37">
        <f t="shared" si="21"/>
        <v>0.63055566035558663</v>
      </c>
      <c r="DB28" s="37">
        <f t="shared" si="21"/>
        <v>0.62740288205380867</v>
      </c>
      <c r="DC28" s="37">
        <f t="shared" si="21"/>
        <v>0.62426586764353964</v>
      </c>
      <c r="DD28" s="37">
        <f t="shared" si="21"/>
        <v>0.6211445383053219</v>
      </c>
      <c r="DE28" s="37">
        <f t="shared" si="21"/>
        <v>0.61803881561379526</v>
      </c>
      <c r="DF28" s="37">
        <f t="shared" si="21"/>
        <v>0.61494862153572627</v>
      </c>
      <c r="DG28" s="37">
        <f t="shared" si="21"/>
        <v>0.61187387842804764</v>
      </c>
      <c r="DH28" s="37">
        <f t="shared" si="21"/>
        <v>0.60881450903590739</v>
      </c>
      <c r="DI28" s="37">
        <f t="shared" si="21"/>
        <v>0.60577043649072781</v>
      </c>
    </row>
    <row r="29" spans="1:113">
      <c r="A29" s="4" t="s">
        <v>93</v>
      </c>
      <c r="B29" s="4">
        <v>0.23654310000000001</v>
      </c>
      <c r="C29" s="4">
        <v>1.54079E-2</v>
      </c>
      <c r="D29" s="4">
        <v>-22.13</v>
      </c>
      <c r="E29" s="4">
        <v>0</v>
      </c>
      <c r="F29" s="4">
        <v>0.2081924</v>
      </c>
      <c r="G29" s="4">
        <v>0.2687544</v>
      </c>
      <c r="J29" s="39">
        <v>0.995</v>
      </c>
      <c r="L29" s="35">
        <v>5</v>
      </c>
      <c r="M29" s="37">
        <v>1</v>
      </c>
      <c r="N29" s="37">
        <f t="shared" si="20"/>
        <v>0.995</v>
      </c>
      <c r="O29" s="37">
        <f t="shared" si="20"/>
        <v>0.99002500000000004</v>
      </c>
      <c r="P29" s="37">
        <f t="shared" si="20"/>
        <v>0.98507487500000002</v>
      </c>
      <c r="Q29" s="37">
        <f t="shared" si="20"/>
        <v>0.98014950062500006</v>
      </c>
      <c r="R29" s="37">
        <f t="shared" si="20"/>
        <v>0.97524875312187509</v>
      </c>
      <c r="S29" s="37">
        <f t="shared" si="20"/>
        <v>0.97037250935626573</v>
      </c>
      <c r="T29" s="37">
        <f t="shared" si="20"/>
        <v>0.96552064680948435</v>
      </c>
      <c r="U29" s="37">
        <f t="shared" si="20"/>
        <v>0.96069304357543694</v>
      </c>
      <c r="V29" s="37">
        <f t="shared" si="20"/>
        <v>0.95588957835755972</v>
      </c>
      <c r="W29" s="37">
        <f t="shared" si="20"/>
        <v>0.95111013046577186</v>
      </c>
      <c r="X29" s="37">
        <f t="shared" si="20"/>
        <v>0.94635457981344295</v>
      </c>
      <c r="Y29" s="37">
        <f t="shared" si="20"/>
        <v>0.94162280691437572</v>
      </c>
      <c r="Z29" s="37">
        <f t="shared" si="20"/>
        <v>0.93691469287980389</v>
      </c>
      <c r="AA29" s="37">
        <f t="shared" si="20"/>
        <v>0.9322301194154049</v>
      </c>
      <c r="AB29" s="37">
        <f t="shared" si="20"/>
        <v>0.92756896881832784</v>
      </c>
      <c r="AC29" s="37">
        <f t="shared" si="20"/>
        <v>0.92293112397423616</v>
      </c>
      <c r="AD29" s="37">
        <f t="shared" si="20"/>
        <v>0.91831646835436498</v>
      </c>
      <c r="AE29" s="37">
        <f t="shared" si="20"/>
        <v>0.91372488601259316</v>
      </c>
      <c r="AF29" s="37">
        <f t="shared" si="20"/>
        <v>0.90915626158253016</v>
      </c>
      <c r="AG29" s="37">
        <f t="shared" si="20"/>
        <v>0.90461048027461755</v>
      </c>
      <c r="AH29" s="37">
        <f t="shared" si="20"/>
        <v>0.90008742787324447</v>
      </c>
      <c r="AI29" s="37">
        <f t="shared" si="20"/>
        <v>0.89558699073387826</v>
      </c>
      <c r="AJ29" s="37">
        <f t="shared" si="20"/>
        <v>0.89110905578020883</v>
      </c>
      <c r="AK29" s="37">
        <f t="shared" si="20"/>
        <v>0.88665351050130781</v>
      </c>
      <c r="AL29" s="37">
        <f t="shared" si="20"/>
        <v>0.8822202429488013</v>
      </c>
      <c r="AM29" s="37">
        <f t="shared" si="20"/>
        <v>0.87780914173405733</v>
      </c>
      <c r="AN29" s="37">
        <f t="shared" si="20"/>
        <v>0.87342009602538706</v>
      </c>
      <c r="AO29" s="37">
        <f t="shared" si="20"/>
        <v>0.86905299554526017</v>
      </c>
      <c r="AP29" s="37">
        <f t="shared" si="20"/>
        <v>0.86470773056753381</v>
      </c>
      <c r="AQ29" s="37">
        <f t="shared" si="20"/>
        <v>0.86038419191469617</v>
      </c>
      <c r="AR29" s="37">
        <f t="shared" si="20"/>
        <v>0.85608227095512268</v>
      </c>
      <c r="AS29" s="37">
        <f t="shared" si="20"/>
        <v>0.85180185960034704</v>
      </c>
      <c r="AT29" s="37">
        <f t="shared" si="20"/>
        <v>0.84754285030234533</v>
      </c>
      <c r="AU29" s="37">
        <f t="shared" si="20"/>
        <v>0.84330513605083357</v>
      </c>
      <c r="AV29" s="37">
        <f t="shared" si="20"/>
        <v>0.83908861037057936</v>
      </c>
      <c r="AW29" s="37">
        <f t="shared" si="20"/>
        <v>0.83489316731872643</v>
      </c>
      <c r="AX29" s="37">
        <f t="shared" si="20"/>
        <v>0.83071870148213278</v>
      </c>
      <c r="AY29" s="37">
        <f t="shared" si="20"/>
        <v>0.82656510797472216</v>
      </c>
      <c r="AZ29" s="37">
        <f t="shared" si="20"/>
        <v>0.82243228243484856</v>
      </c>
      <c r="BA29" s="37">
        <f t="shared" si="20"/>
        <v>0.81832012102267426</v>
      </c>
      <c r="BB29" s="37">
        <f t="shared" si="20"/>
        <v>0.81422852041756089</v>
      </c>
      <c r="BC29" s="37">
        <f t="shared" si="20"/>
        <v>0.81015737781547303</v>
      </c>
      <c r="BD29" s="37">
        <f t="shared" si="20"/>
        <v>0.80610659092639569</v>
      </c>
      <c r="BE29" s="37">
        <f t="shared" si="20"/>
        <v>0.80207605797176373</v>
      </c>
      <c r="BF29" s="37">
        <f t="shared" si="20"/>
        <v>0.79806567768190495</v>
      </c>
      <c r="BG29" s="37">
        <f t="shared" si="20"/>
        <v>0.79407534929349544</v>
      </c>
      <c r="BH29" s="37">
        <f t="shared" si="20"/>
        <v>0.79010497254702794</v>
      </c>
      <c r="BI29" s="37">
        <f t="shared" si="20"/>
        <v>0.78615444768429277</v>
      </c>
      <c r="BJ29" s="37">
        <f t="shared" si="20"/>
        <v>0.78222367544587135</v>
      </c>
      <c r="BK29" s="37">
        <f t="shared" si="20"/>
        <v>0.778312557068642</v>
      </c>
      <c r="BL29" s="37">
        <f t="shared" si="20"/>
        <v>0.7744209942832988</v>
      </c>
      <c r="BM29" s="37">
        <f t="shared" si="20"/>
        <v>0.77054888931188226</v>
      </c>
      <c r="BN29" s="37">
        <f t="shared" si="20"/>
        <v>0.76669614486532289</v>
      </c>
      <c r="BO29" s="37">
        <f t="shared" si="20"/>
        <v>0.76286266414099624</v>
      </c>
      <c r="BP29" s="37">
        <f t="shared" si="20"/>
        <v>0.75904835082029121</v>
      </c>
      <c r="BQ29" s="37">
        <f t="shared" si="20"/>
        <v>0.7552531090661897</v>
      </c>
      <c r="BR29" s="37">
        <f t="shared" si="20"/>
        <v>0.75147684352085875</v>
      </c>
      <c r="BS29" s="37">
        <f t="shared" si="20"/>
        <v>0.74771945930325445</v>
      </c>
      <c r="BT29" s="37">
        <f t="shared" si="20"/>
        <v>0.74398086200673819</v>
      </c>
      <c r="BU29" s="37">
        <f t="shared" si="20"/>
        <v>0.74026095769670452</v>
      </c>
      <c r="BV29" s="37">
        <f t="shared" si="20"/>
        <v>0.73655965290822101</v>
      </c>
      <c r="BW29" s="37">
        <f t="shared" si="20"/>
        <v>0.73287685464367991</v>
      </c>
      <c r="BX29" s="37">
        <f t="shared" si="20"/>
        <v>0.72921247037046155</v>
      </c>
      <c r="BY29" s="37">
        <f t="shared" ref="BY29" si="22">BX29*$J29</f>
        <v>0.72556640801860928</v>
      </c>
      <c r="BZ29" s="37">
        <f t="shared" si="21"/>
        <v>0.72193857597851618</v>
      </c>
      <c r="CA29" s="37">
        <f t="shared" si="21"/>
        <v>0.71832888309862364</v>
      </c>
      <c r="CB29" s="37">
        <f t="shared" si="21"/>
        <v>0.71473723868313055</v>
      </c>
      <c r="CC29" s="37">
        <f t="shared" si="21"/>
        <v>0.71116355248971486</v>
      </c>
      <c r="CD29" s="37">
        <f t="shared" si="21"/>
        <v>0.70760773472726624</v>
      </c>
      <c r="CE29" s="37">
        <f t="shared" si="21"/>
        <v>0.7040696960536299</v>
      </c>
      <c r="CF29" s="37">
        <f t="shared" si="21"/>
        <v>0.70054934757336174</v>
      </c>
      <c r="CG29" s="37">
        <f t="shared" si="21"/>
        <v>0.69704660083549497</v>
      </c>
      <c r="CH29" s="37">
        <f t="shared" si="21"/>
        <v>0.6935613678313175</v>
      </c>
      <c r="CI29" s="37">
        <f t="shared" si="21"/>
        <v>0.6900935609921609</v>
      </c>
      <c r="CJ29" s="37">
        <f t="shared" si="21"/>
        <v>0.68664309318720007</v>
      </c>
      <c r="CK29" s="37">
        <f t="shared" si="21"/>
        <v>0.68320987772126407</v>
      </c>
      <c r="CL29" s="37">
        <f t="shared" si="21"/>
        <v>0.67979382833265778</v>
      </c>
      <c r="CM29" s="37">
        <f t="shared" si="21"/>
        <v>0.67639485919099451</v>
      </c>
      <c r="CN29" s="37">
        <f t="shared" si="21"/>
        <v>0.67301288489503952</v>
      </c>
      <c r="CO29" s="37">
        <f t="shared" si="21"/>
        <v>0.66964782047056437</v>
      </c>
      <c r="CP29" s="37">
        <f t="shared" si="21"/>
        <v>0.66629958136821155</v>
      </c>
      <c r="CQ29" s="37">
        <f t="shared" si="21"/>
        <v>0.66296808346137048</v>
      </c>
      <c r="CR29" s="37">
        <f t="shared" si="21"/>
        <v>0.65965324304406359</v>
      </c>
      <c r="CS29" s="37">
        <f t="shared" si="21"/>
        <v>0.65635497682884325</v>
      </c>
      <c r="CT29" s="37">
        <f t="shared" si="21"/>
        <v>0.65307320194469898</v>
      </c>
      <c r="CU29" s="37">
        <f t="shared" si="21"/>
        <v>0.64980783593497549</v>
      </c>
      <c r="CV29" s="37">
        <f t="shared" si="21"/>
        <v>0.64655879675530059</v>
      </c>
      <c r="CW29" s="37">
        <f t="shared" si="21"/>
        <v>0.64332600277152407</v>
      </c>
      <c r="CX29" s="37">
        <f t="shared" si="21"/>
        <v>0.64010937275766644</v>
      </c>
      <c r="CY29" s="37">
        <f t="shared" si="21"/>
        <v>0.63690882589387809</v>
      </c>
      <c r="CZ29" s="37">
        <f t="shared" si="21"/>
        <v>0.63372428176440865</v>
      </c>
      <c r="DA29" s="37">
        <f t="shared" si="21"/>
        <v>0.63055566035558663</v>
      </c>
      <c r="DB29" s="37">
        <f t="shared" si="21"/>
        <v>0.62740288205380867</v>
      </c>
      <c r="DC29" s="37">
        <f t="shared" si="21"/>
        <v>0.62426586764353964</v>
      </c>
      <c r="DD29" s="37">
        <f t="shared" si="21"/>
        <v>0.6211445383053219</v>
      </c>
      <c r="DE29" s="37">
        <f t="shared" si="21"/>
        <v>0.61803881561379526</v>
      </c>
      <c r="DF29" s="37">
        <f t="shared" si="21"/>
        <v>0.61494862153572627</v>
      </c>
      <c r="DG29" s="37">
        <f t="shared" si="21"/>
        <v>0.61187387842804764</v>
      </c>
      <c r="DH29" s="37">
        <f t="shared" si="21"/>
        <v>0.60881450903590739</v>
      </c>
      <c r="DI29" s="37">
        <f t="shared" si="21"/>
        <v>0.60577043649072781</v>
      </c>
    </row>
    <row r="30" spans="1:113">
      <c r="A30" s="4" t="s">
        <v>94</v>
      </c>
      <c r="B30" s="4">
        <v>0.18734700000000001</v>
      </c>
      <c r="C30" s="4">
        <v>2.04686E-2</v>
      </c>
      <c r="D30" s="4">
        <v>-15.33</v>
      </c>
      <c r="E30" s="4">
        <v>0</v>
      </c>
      <c r="F30" s="4">
        <v>0.1512337</v>
      </c>
      <c r="G30" s="4">
        <v>0.23208390000000001</v>
      </c>
      <c r="J30" s="39">
        <v>0.995</v>
      </c>
      <c r="L30" s="35">
        <v>6</v>
      </c>
      <c r="M30" s="37">
        <v>1</v>
      </c>
      <c r="N30" s="37">
        <f t="shared" ref="N30:BY33" si="23">M30*$J30</f>
        <v>0.995</v>
      </c>
      <c r="O30" s="37">
        <f t="shared" si="23"/>
        <v>0.99002500000000004</v>
      </c>
      <c r="P30" s="37">
        <f t="shared" si="23"/>
        <v>0.98507487500000002</v>
      </c>
      <c r="Q30" s="37">
        <f t="shared" si="23"/>
        <v>0.98014950062500006</v>
      </c>
      <c r="R30" s="37">
        <f t="shared" si="23"/>
        <v>0.97524875312187509</v>
      </c>
      <c r="S30" s="37">
        <f t="shared" si="23"/>
        <v>0.97037250935626573</v>
      </c>
      <c r="T30" s="37">
        <f t="shared" si="23"/>
        <v>0.96552064680948435</v>
      </c>
      <c r="U30" s="37">
        <f t="shared" si="23"/>
        <v>0.96069304357543694</v>
      </c>
      <c r="V30" s="37">
        <f t="shared" si="23"/>
        <v>0.95588957835755972</v>
      </c>
      <c r="W30" s="37">
        <f t="shared" si="23"/>
        <v>0.95111013046577186</v>
      </c>
      <c r="X30" s="37">
        <f t="shared" si="23"/>
        <v>0.94635457981344295</v>
      </c>
      <c r="Y30" s="37">
        <f t="shared" si="23"/>
        <v>0.94162280691437572</v>
      </c>
      <c r="Z30" s="37">
        <f t="shared" si="23"/>
        <v>0.93691469287980389</v>
      </c>
      <c r="AA30" s="37">
        <f t="shared" si="23"/>
        <v>0.9322301194154049</v>
      </c>
      <c r="AB30" s="37">
        <f t="shared" si="23"/>
        <v>0.92756896881832784</v>
      </c>
      <c r="AC30" s="37">
        <f t="shared" si="23"/>
        <v>0.92293112397423616</v>
      </c>
      <c r="AD30" s="37">
        <f t="shared" si="23"/>
        <v>0.91831646835436498</v>
      </c>
      <c r="AE30" s="37">
        <f t="shared" si="23"/>
        <v>0.91372488601259316</v>
      </c>
      <c r="AF30" s="37">
        <f t="shared" si="23"/>
        <v>0.90915626158253016</v>
      </c>
      <c r="AG30" s="37">
        <f t="shared" si="23"/>
        <v>0.90461048027461755</v>
      </c>
      <c r="AH30" s="37">
        <f t="shared" si="23"/>
        <v>0.90008742787324447</v>
      </c>
      <c r="AI30" s="37">
        <f t="shared" si="23"/>
        <v>0.89558699073387826</v>
      </c>
      <c r="AJ30" s="37">
        <f t="shared" si="23"/>
        <v>0.89110905578020883</v>
      </c>
      <c r="AK30" s="37">
        <f t="shared" si="23"/>
        <v>0.88665351050130781</v>
      </c>
      <c r="AL30" s="37">
        <f t="shared" si="23"/>
        <v>0.8822202429488013</v>
      </c>
      <c r="AM30" s="37">
        <f t="shared" si="23"/>
        <v>0.87780914173405733</v>
      </c>
      <c r="AN30" s="37">
        <f t="shared" si="23"/>
        <v>0.87342009602538706</v>
      </c>
      <c r="AO30" s="37">
        <f t="shared" si="23"/>
        <v>0.86905299554526017</v>
      </c>
      <c r="AP30" s="37">
        <f t="shared" si="23"/>
        <v>0.86470773056753381</v>
      </c>
      <c r="AQ30" s="37">
        <f t="shared" si="23"/>
        <v>0.86038419191469617</v>
      </c>
      <c r="AR30" s="37">
        <f t="shared" si="23"/>
        <v>0.85608227095512268</v>
      </c>
      <c r="AS30" s="37">
        <f t="shared" si="23"/>
        <v>0.85180185960034704</v>
      </c>
      <c r="AT30" s="37">
        <f t="shared" si="23"/>
        <v>0.84754285030234533</v>
      </c>
      <c r="AU30" s="37">
        <f t="shared" si="23"/>
        <v>0.84330513605083357</v>
      </c>
      <c r="AV30" s="37">
        <f t="shared" si="23"/>
        <v>0.83908861037057936</v>
      </c>
      <c r="AW30" s="37">
        <f t="shared" si="23"/>
        <v>0.83489316731872643</v>
      </c>
      <c r="AX30" s="37">
        <f t="shared" si="23"/>
        <v>0.83071870148213278</v>
      </c>
      <c r="AY30" s="37">
        <f t="shared" si="23"/>
        <v>0.82656510797472216</v>
      </c>
      <c r="AZ30" s="37">
        <f t="shared" si="23"/>
        <v>0.82243228243484856</v>
      </c>
      <c r="BA30" s="37">
        <f t="shared" si="23"/>
        <v>0.81832012102267426</v>
      </c>
      <c r="BB30" s="37">
        <f t="shared" si="23"/>
        <v>0.81422852041756089</v>
      </c>
      <c r="BC30" s="37">
        <f t="shared" si="23"/>
        <v>0.81015737781547303</v>
      </c>
      <c r="BD30" s="37">
        <f t="shared" si="23"/>
        <v>0.80610659092639569</v>
      </c>
      <c r="BE30" s="37">
        <f t="shared" si="23"/>
        <v>0.80207605797176373</v>
      </c>
      <c r="BF30" s="37">
        <f t="shared" si="23"/>
        <v>0.79806567768190495</v>
      </c>
      <c r="BG30" s="37">
        <f t="shared" si="23"/>
        <v>0.79407534929349544</v>
      </c>
      <c r="BH30" s="37">
        <f t="shared" si="23"/>
        <v>0.79010497254702794</v>
      </c>
      <c r="BI30" s="37">
        <f t="shared" si="23"/>
        <v>0.78615444768429277</v>
      </c>
      <c r="BJ30" s="37">
        <f t="shared" si="23"/>
        <v>0.78222367544587135</v>
      </c>
      <c r="BK30" s="37">
        <f t="shared" si="23"/>
        <v>0.778312557068642</v>
      </c>
      <c r="BL30" s="37">
        <f t="shared" si="23"/>
        <v>0.7744209942832988</v>
      </c>
      <c r="BM30" s="37">
        <f t="shared" si="23"/>
        <v>0.77054888931188226</v>
      </c>
      <c r="BN30" s="37">
        <f t="shared" si="23"/>
        <v>0.76669614486532289</v>
      </c>
      <c r="BO30" s="37">
        <f t="shared" si="23"/>
        <v>0.76286266414099624</v>
      </c>
      <c r="BP30" s="37">
        <f t="shared" si="23"/>
        <v>0.75904835082029121</v>
      </c>
      <c r="BQ30" s="37">
        <f t="shared" si="23"/>
        <v>0.7552531090661897</v>
      </c>
      <c r="BR30" s="37">
        <f t="shared" si="23"/>
        <v>0.75147684352085875</v>
      </c>
      <c r="BS30" s="37">
        <f t="shared" si="23"/>
        <v>0.74771945930325445</v>
      </c>
      <c r="BT30" s="37">
        <f t="shared" si="23"/>
        <v>0.74398086200673819</v>
      </c>
      <c r="BU30" s="37">
        <f t="shared" si="23"/>
        <v>0.74026095769670452</v>
      </c>
      <c r="BV30" s="37">
        <f t="shared" si="23"/>
        <v>0.73655965290822101</v>
      </c>
      <c r="BW30" s="37">
        <f t="shared" si="23"/>
        <v>0.73287685464367991</v>
      </c>
      <c r="BX30" s="37">
        <f t="shared" si="23"/>
        <v>0.72921247037046155</v>
      </c>
      <c r="BY30" s="37">
        <f t="shared" si="23"/>
        <v>0.72556640801860928</v>
      </c>
      <c r="BZ30" s="37">
        <f t="shared" si="21"/>
        <v>0.72193857597851618</v>
      </c>
      <c r="CA30" s="37">
        <f t="shared" si="21"/>
        <v>0.71832888309862364</v>
      </c>
      <c r="CB30" s="37">
        <f t="shared" si="21"/>
        <v>0.71473723868313055</v>
      </c>
      <c r="CC30" s="37">
        <f t="shared" si="21"/>
        <v>0.71116355248971486</v>
      </c>
      <c r="CD30" s="37">
        <f t="shared" si="21"/>
        <v>0.70760773472726624</v>
      </c>
      <c r="CE30" s="37">
        <f t="shared" si="21"/>
        <v>0.7040696960536299</v>
      </c>
      <c r="CF30" s="37">
        <f t="shared" si="21"/>
        <v>0.70054934757336174</v>
      </c>
      <c r="CG30" s="37">
        <f t="shared" si="21"/>
        <v>0.69704660083549497</v>
      </c>
      <c r="CH30" s="37">
        <f t="shared" si="21"/>
        <v>0.6935613678313175</v>
      </c>
      <c r="CI30" s="37">
        <f t="shared" si="21"/>
        <v>0.6900935609921609</v>
      </c>
      <c r="CJ30" s="37">
        <f t="shared" si="21"/>
        <v>0.68664309318720007</v>
      </c>
      <c r="CK30" s="37">
        <f t="shared" si="21"/>
        <v>0.68320987772126407</v>
      </c>
      <c r="CL30" s="37">
        <f t="shared" si="21"/>
        <v>0.67979382833265778</v>
      </c>
      <c r="CM30" s="37">
        <f t="shared" si="21"/>
        <v>0.67639485919099451</v>
      </c>
      <c r="CN30" s="37">
        <f t="shared" si="21"/>
        <v>0.67301288489503952</v>
      </c>
      <c r="CO30" s="37">
        <f t="shared" si="21"/>
        <v>0.66964782047056437</v>
      </c>
      <c r="CP30" s="37">
        <f t="shared" si="21"/>
        <v>0.66629958136821155</v>
      </c>
      <c r="CQ30" s="37">
        <f t="shared" si="21"/>
        <v>0.66296808346137048</v>
      </c>
      <c r="CR30" s="37">
        <f t="shared" si="21"/>
        <v>0.65965324304406359</v>
      </c>
      <c r="CS30" s="37">
        <f t="shared" si="21"/>
        <v>0.65635497682884325</v>
      </c>
      <c r="CT30" s="37">
        <f t="shared" si="21"/>
        <v>0.65307320194469898</v>
      </c>
      <c r="CU30" s="37">
        <f t="shared" si="21"/>
        <v>0.64980783593497549</v>
      </c>
      <c r="CV30" s="37">
        <f t="shared" si="21"/>
        <v>0.64655879675530059</v>
      </c>
      <c r="CW30" s="37">
        <f t="shared" si="21"/>
        <v>0.64332600277152407</v>
      </c>
      <c r="CX30" s="37">
        <f t="shared" si="21"/>
        <v>0.64010937275766644</v>
      </c>
      <c r="CY30" s="37">
        <f t="shared" si="21"/>
        <v>0.63690882589387809</v>
      </c>
      <c r="CZ30" s="37">
        <f t="shared" si="21"/>
        <v>0.63372428176440865</v>
      </c>
      <c r="DA30" s="37">
        <f t="shared" si="21"/>
        <v>0.63055566035558663</v>
      </c>
      <c r="DB30" s="37">
        <f t="shared" si="21"/>
        <v>0.62740288205380867</v>
      </c>
      <c r="DC30" s="37">
        <f t="shared" si="21"/>
        <v>0.62426586764353964</v>
      </c>
      <c r="DD30" s="37">
        <f t="shared" si="21"/>
        <v>0.6211445383053219</v>
      </c>
      <c r="DE30" s="37">
        <f t="shared" si="21"/>
        <v>0.61803881561379526</v>
      </c>
      <c r="DF30" s="37">
        <f t="shared" si="21"/>
        <v>0.61494862153572627</v>
      </c>
      <c r="DG30" s="37">
        <f t="shared" si="21"/>
        <v>0.61187387842804764</v>
      </c>
      <c r="DH30" s="37">
        <f t="shared" si="21"/>
        <v>0.60881450903590739</v>
      </c>
      <c r="DI30" s="37">
        <f t="shared" si="21"/>
        <v>0.60577043649072781</v>
      </c>
    </row>
    <row r="31" spans="1:113">
      <c r="A31" s="4" t="s">
        <v>95</v>
      </c>
      <c r="B31" s="4">
        <v>0.14506450000000001</v>
      </c>
      <c r="C31" s="4">
        <v>2.18801E-2</v>
      </c>
      <c r="D31" s="4">
        <v>-12.8</v>
      </c>
      <c r="E31" s="4">
        <v>0</v>
      </c>
      <c r="F31" s="4">
        <v>0.1079379</v>
      </c>
      <c r="G31" s="4">
        <v>0.1949612</v>
      </c>
      <c r="J31" s="39">
        <v>0.995</v>
      </c>
      <c r="L31" s="35">
        <v>7</v>
      </c>
      <c r="M31" s="37">
        <v>1</v>
      </c>
      <c r="N31" s="37">
        <f t="shared" si="23"/>
        <v>0.995</v>
      </c>
      <c r="O31" s="37">
        <f t="shared" si="23"/>
        <v>0.99002500000000004</v>
      </c>
      <c r="P31" s="37">
        <f t="shared" si="23"/>
        <v>0.98507487500000002</v>
      </c>
      <c r="Q31" s="37">
        <f t="shared" si="23"/>
        <v>0.98014950062500006</v>
      </c>
      <c r="R31" s="37">
        <f t="shared" si="23"/>
        <v>0.97524875312187509</v>
      </c>
      <c r="S31" s="37">
        <f t="shared" si="23"/>
        <v>0.97037250935626573</v>
      </c>
      <c r="T31" s="37">
        <f t="shared" si="23"/>
        <v>0.96552064680948435</v>
      </c>
      <c r="U31" s="37">
        <f t="shared" si="23"/>
        <v>0.96069304357543694</v>
      </c>
      <c r="V31" s="37">
        <f t="shared" si="23"/>
        <v>0.95588957835755972</v>
      </c>
      <c r="W31" s="37">
        <f t="shared" si="23"/>
        <v>0.95111013046577186</v>
      </c>
      <c r="X31" s="37">
        <f t="shared" si="23"/>
        <v>0.94635457981344295</v>
      </c>
      <c r="Y31" s="37">
        <f t="shared" si="23"/>
        <v>0.94162280691437572</v>
      </c>
      <c r="Z31" s="37">
        <f t="shared" si="23"/>
        <v>0.93691469287980389</v>
      </c>
      <c r="AA31" s="37">
        <f t="shared" si="23"/>
        <v>0.9322301194154049</v>
      </c>
      <c r="AB31" s="37">
        <f t="shared" si="23"/>
        <v>0.92756896881832784</v>
      </c>
      <c r="AC31" s="37">
        <f t="shared" si="23"/>
        <v>0.92293112397423616</v>
      </c>
      <c r="AD31" s="37">
        <f t="shared" si="23"/>
        <v>0.91831646835436498</v>
      </c>
      <c r="AE31" s="37">
        <f t="shared" si="23"/>
        <v>0.91372488601259316</v>
      </c>
      <c r="AF31" s="37">
        <f t="shared" si="23"/>
        <v>0.90915626158253016</v>
      </c>
      <c r="AG31" s="37">
        <f t="shared" si="23"/>
        <v>0.90461048027461755</v>
      </c>
      <c r="AH31" s="37">
        <f t="shared" si="23"/>
        <v>0.90008742787324447</v>
      </c>
      <c r="AI31" s="37">
        <f t="shared" si="23"/>
        <v>0.89558699073387826</v>
      </c>
      <c r="AJ31" s="37">
        <f t="shared" si="23"/>
        <v>0.89110905578020883</v>
      </c>
      <c r="AK31" s="37">
        <f t="shared" si="23"/>
        <v>0.88665351050130781</v>
      </c>
      <c r="AL31" s="37">
        <f t="shared" si="23"/>
        <v>0.8822202429488013</v>
      </c>
      <c r="AM31" s="37">
        <f t="shared" si="23"/>
        <v>0.87780914173405733</v>
      </c>
      <c r="AN31" s="37">
        <f t="shared" si="23"/>
        <v>0.87342009602538706</v>
      </c>
      <c r="AO31" s="37">
        <f t="shared" si="23"/>
        <v>0.86905299554526017</v>
      </c>
      <c r="AP31" s="37">
        <f t="shared" si="23"/>
        <v>0.86470773056753381</v>
      </c>
      <c r="AQ31" s="37">
        <f t="shared" si="23"/>
        <v>0.86038419191469617</v>
      </c>
      <c r="AR31" s="37">
        <f t="shared" si="23"/>
        <v>0.85608227095512268</v>
      </c>
      <c r="AS31" s="37">
        <f t="shared" si="23"/>
        <v>0.85180185960034704</v>
      </c>
      <c r="AT31" s="37">
        <f t="shared" si="23"/>
        <v>0.84754285030234533</v>
      </c>
      <c r="AU31" s="37">
        <f t="shared" si="23"/>
        <v>0.84330513605083357</v>
      </c>
      <c r="AV31" s="37">
        <f t="shared" si="23"/>
        <v>0.83908861037057936</v>
      </c>
      <c r="AW31" s="37">
        <f t="shared" si="23"/>
        <v>0.83489316731872643</v>
      </c>
      <c r="AX31" s="37">
        <f t="shared" si="23"/>
        <v>0.83071870148213278</v>
      </c>
      <c r="AY31" s="37">
        <f t="shared" si="23"/>
        <v>0.82656510797472216</v>
      </c>
      <c r="AZ31" s="37">
        <f t="shared" si="23"/>
        <v>0.82243228243484856</v>
      </c>
      <c r="BA31" s="37">
        <f t="shared" si="23"/>
        <v>0.81832012102267426</v>
      </c>
      <c r="BB31" s="37">
        <f t="shared" si="23"/>
        <v>0.81422852041756089</v>
      </c>
      <c r="BC31" s="37">
        <f t="shared" si="23"/>
        <v>0.81015737781547303</v>
      </c>
      <c r="BD31" s="37">
        <f t="shared" si="23"/>
        <v>0.80610659092639569</v>
      </c>
      <c r="BE31" s="37">
        <f t="shared" si="23"/>
        <v>0.80207605797176373</v>
      </c>
      <c r="BF31" s="37">
        <f t="shared" si="23"/>
        <v>0.79806567768190495</v>
      </c>
      <c r="BG31" s="37">
        <f t="shared" si="23"/>
        <v>0.79407534929349544</v>
      </c>
      <c r="BH31" s="37">
        <f t="shared" si="23"/>
        <v>0.79010497254702794</v>
      </c>
      <c r="BI31" s="37">
        <f t="shared" si="23"/>
        <v>0.78615444768429277</v>
      </c>
      <c r="BJ31" s="37">
        <f t="shared" si="23"/>
        <v>0.78222367544587135</v>
      </c>
      <c r="BK31" s="37">
        <f t="shared" si="23"/>
        <v>0.778312557068642</v>
      </c>
      <c r="BL31" s="37">
        <f t="shared" si="23"/>
        <v>0.7744209942832988</v>
      </c>
      <c r="BM31" s="37">
        <f t="shared" si="23"/>
        <v>0.77054888931188226</v>
      </c>
      <c r="BN31" s="37">
        <f t="shared" si="23"/>
        <v>0.76669614486532289</v>
      </c>
      <c r="BO31" s="37">
        <f t="shared" si="23"/>
        <v>0.76286266414099624</v>
      </c>
      <c r="BP31" s="37">
        <f t="shared" si="23"/>
        <v>0.75904835082029121</v>
      </c>
      <c r="BQ31" s="37">
        <f t="shared" si="23"/>
        <v>0.7552531090661897</v>
      </c>
      <c r="BR31" s="37">
        <f t="shared" si="23"/>
        <v>0.75147684352085875</v>
      </c>
      <c r="BS31" s="37">
        <f t="shared" si="23"/>
        <v>0.74771945930325445</v>
      </c>
      <c r="BT31" s="37">
        <f t="shared" si="23"/>
        <v>0.74398086200673819</v>
      </c>
      <c r="BU31" s="37">
        <f t="shared" si="23"/>
        <v>0.74026095769670452</v>
      </c>
      <c r="BV31" s="37">
        <f t="shared" si="23"/>
        <v>0.73655965290822101</v>
      </c>
      <c r="BW31" s="37">
        <f t="shared" si="23"/>
        <v>0.73287685464367991</v>
      </c>
      <c r="BX31" s="37">
        <f t="shared" si="23"/>
        <v>0.72921247037046155</v>
      </c>
      <c r="BY31" s="37">
        <f t="shared" si="23"/>
        <v>0.72556640801860928</v>
      </c>
      <c r="BZ31" s="37">
        <f t="shared" si="21"/>
        <v>0.72193857597851618</v>
      </c>
      <c r="CA31" s="37">
        <f t="shared" si="21"/>
        <v>0.71832888309862364</v>
      </c>
      <c r="CB31" s="37">
        <f t="shared" si="21"/>
        <v>0.71473723868313055</v>
      </c>
      <c r="CC31" s="37">
        <f t="shared" si="21"/>
        <v>0.71116355248971486</v>
      </c>
      <c r="CD31" s="37">
        <f t="shared" si="21"/>
        <v>0.70760773472726624</v>
      </c>
      <c r="CE31" s="37">
        <f t="shared" si="21"/>
        <v>0.7040696960536299</v>
      </c>
      <c r="CF31" s="37">
        <f t="shared" si="21"/>
        <v>0.70054934757336174</v>
      </c>
      <c r="CG31" s="37">
        <f t="shared" si="21"/>
        <v>0.69704660083549497</v>
      </c>
      <c r="CH31" s="37">
        <f t="shared" si="21"/>
        <v>0.6935613678313175</v>
      </c>
      <c r="CI31" s="37">
        <f t="shared" si="21"/>
        <v>0.6900935609921609</v>
      </c>
      <c r="CJ31" s="37">
        <f t="shared" si="21"/>
        <v>0.68664309318720007</v>
      </c>
      <c r="CK31" s="37">
        <f t="shared" si="21"/>
        <v>0.68320987772126407</v>
      </c>
      <c r="CL31" s="37">
        <f t="shared" si="21"/>
        <v>0.67979382833265778</v>
      </c>
      <c r="CM31" s="37">
        <f t="shared" si="21"/>
        <v>0.67639485919099451</v>
      </c>
      <c r="CN31" s="37">
        <f t="shared" si="21"/>
        <v>0.67301288489503952</v>
      </c>
      <c r="CO31" s="37">
        <f t="shared" si="21"/>
        <v>0.66964782047056437</v>
      </c>
      <c r="CP31" s="37">
        <f t="shared" si="21"/>
        <v>0.66629958136821155</v>
      </c>
      <c r="CQ31" s="37">
        <f t="shared" si="21"/>
        <v>0.66296808346137048</v>
      </c>
      <c r="CR31" s="37">
        <f t="shared" si="21"/>
        <v>0.65965324304406359</v>
      </c>
      <c r="CS31" s="37">
        <f t="shared" si="21"/>
        <v>0.65635497682884325</v>
      </c>
      <c r="CT31" s="37">
        <f t="shared" si="21"/>
        <v>0.65307320194469898</v>
      </c>
      <c r="CU31" s="37">
        <f t="shared" si="21"/>
        <v>0.64980783593497549</v>
      </c>
      <c r="CV31" s="37">
        <f t="shared" si="21"/>
        <v>0.64655879675530059</v>
      </c>
      <c r="CW31" s="37">
        <f t="shared" si="21"/>
        <v>0.64332600277152407</v>
      </c>
      <c r="CX31" s="37">
        <f t="shared" si="21"/>
        <v>0.64010937275766644</v>
      </c>
      <c r="CY31" s="37">
        <f t="shared" si="21"/>
        <v>0.63690882589387809</v>
      </c>
      <c r="CZ31" s="37">
        <f t="shared" si="21"/>
        <v>0.63372428176440865</v>
      </c>
      <c r="DA31" s="37">
        <f t="shared" si="21"/>
        <v>0.63055566035558663</v>
      </c>
      <c r="DB31" s="37">
        <f t="shared" si="21"/>
        <v>0.62740288205380867</v>
      </c>
      <c r="DC31" s="37">
        <f t="shared" si="21"/>
        <v>0.62426586764353964</v>
      </c>
      <c r="DD31" s="37">
        <f t="shared" si="21"/>
        <v>0.6211445383053219</v>
      </c>
      <c r="DE31" s="37">
        <f t="shared" si="21"/>
        <v>0.61803881561379526</v>
      </c>
      <c r="DF31" s="37">
        <f t="shared" si="21"/>
        <v>0.61494862153572627</v>
      </c>
      <c r="DG31" s="37">
        <f t="shared" si="21"/>
        <v>0.61187387842804764</v>
      </c>
      <c r="DH31" s="37">
        <f t="shared" si="21"/>
        <v>0.60881450903590739</v>
      </c>
      <c r="DI31" s="37">
        <f t="shared" si="21"/>
        <v>0.60577043649072781</v>
      </c>
    </row>
    <row r="32" spans="1:113">
      <c r="A32" s="4" t="s">
        <v>96</v>
      </c>
      <c r="B32" s="4">
        <v>1.42E-5</v>
      </c>
      <c r="C32" s="4">
        <v>5.3530000000000001E-3</v>
      </c>
      <c r="D32" s="4">
        <v>-0.03</v>
      </c>
      <c r="E32" s="4">
        <v>0.97599999999999998</v>
      </c>
      <c r="F32" s="4">
        <v>0</v>
      </c>
      <c r="G32" s="4" t="s">
        <v>104</v>
      </c>
      <c r="J32" s="39">
        <v>0.995</v>
      </c>
      <c r="L32" s="35">
        <v>8</v>
      </c>
      <c r="M32" s="37">
        <v>1</v>
      </c>
      <c r="N32" s="37">
        <f t="shared" si="23"/>
        <v>0.995</v>
      </c>
      <c r="O32" s="37">
        <f t="shared" si="23"/>
        <v>0.99002500000000004</v>
      </c>
      <c r="P32" s="37">
        <f t="shared" si="23"/>
        <v>0.98507487500000002</v>
      </c>
      <c r="Q32" s="37">
        <f t="shared" si="23"/>
        <v>0.98014950062500006</v>
      </c>
      <c r="R32" s="37">
        <f t="shared" si="23"/>
        <v>0.97524875312187509</v>
      </c>
      <c r="S32" s="37">
        <f t="shared" si="23"/>
        <v>0.97037250935626573</v>
      </c>
      <c r="T32" s="37">
        <f t="shared" si="23"/>
        <v>0.96552064680948435</v>
      </c>
      <c r="U32" s="37">
        <f t="shared" si="23"/>
        <v>0.96069304357543694</v>
      </c>
      <c r="V32" s="37">
        <f t="shared" si="23"/>
        <v>0.95588957835755972</v>
      </c>
      <c r="W32" s="37">
        <f t="shared" si="23"/>
        <v>0.95111013046577186</v>
      </c>
      <c r="X32" s="37">
        <f t="shared" si="23"/>
        <v>0.94635457981344295</v>
      </c>
      <c r="Y32" s="37">
        <f t="shared" si="23"/>
        <v>0.94162280691437572</v>
      </c>
      <c r="Z32" s="37">
        <f t="shared" si="23"/>
        <v>0.93691469287980389</v>
      </c>
      <c r="AA32" s="37">
        <f t="shared" si="23"/>
        <v>0.9322301194154049</v>
      </c>
      <c r="AB32" s="37">
        <f t="shared" si="23"/>
        <v>0.92756896881832784</v>
      </c>
      <c r="AC32" s="37">
        <f t="shared" si="23"/>
        <v>0.92293112397423616</v>
      </c>
      <c r="AD32" s="37">
        <f t="shared" si="23"/>
        <v>0.91831646835436498</v>
      </c>
      <c r="AE32" s="37">
        <f t="shared" si="23"/>
        <v>0.91372488601259316</v>
      </c>
      <c r="AF32" s="37">
        <f t="shared" si="23"/>
        <v>0.90915626158253016</v>
      </c>
      <c r="AG32" s="37">
        <f t="shared" si="23"/>
        <v>0.90461048027461755</v>
      </c>
      <c r="AH32" s="37">
        <f t="shared" si="23"/>
        <v>0.90008742787324447</v>
      </c>
      <c r="AI32" s="37">
        <f t="shared" si="23"/>
        <v>0.89558699073387826</v>
      </c>
      <c r="AJ32" s="37">
        <f t="shared" si="23"/>
        <v>0.89110905578020883</v>
      </c>
      <c r="AK32" s="37">
        <f t="shared" si="23"/>
        <v>0.88665351050130781</v>
      </c>
      <c r="AL32" s="37">
        <f t="shared" si="23"/>
        <v>0.8822202429488013</v>
      </c>
      <c r="AM32" s="37">
        <f t="shared" si="23"/>
        <v>0.87780914173405733</v>
      </c>
      <c r="AN32" s="37">
        <f t="shared" si="23"/>
        <v>0.87342009602538706</v>
      </c>
      <c r="AO32" s="37">
        <f t="shared" si="23"/>
        <v>0.86905299554526017</v>
      </c>
      <c r="AP32" s="37">
        <f t="shared" si="23"/>
        <v>0.86470773056753381</v>
      </c>
      <c r="AQ32" s="37">
        <f t="shared" si="23"/>
        <v>0.86038419191469617</v>
      </c>
      <c r="AR32" s="37">
        <f t="shared" si="23"/>
        <v>0.85608227095512268</v>
      </c>
      <c r="AS32" s="37">
        <f t="shared" si="23"/>
        <v>0.85180185960034704</v>
      </c>
      <c r="AT32" s="37">
        <f t="shared" si="23"/>
        <v>0.84754285030234533</v>
      </c>
      <c r="AU32" s="37">
        <f t="shared" si="23"/>
        <v>0.84330513605083357</v>
      </c>
      <c r="AV32" s="37">
        <f t="shared" si="23"/>
        <v>0.83908861037057936</v>
      </c>
      <c r="AW32" s="37">
        <f t="shared" si="23"/>
        <v>0.83489316731872643</v>
      </c>
      <c r="AX32" s="37">
        <f t="shared" si="23"/>
        <v>0.83071870148213278</v>
      </c>
      <c r="AY32" s="37">
        <f t="shared" si="23"/>
        <v>0.82656510797472216</v>
      </c>
      <c r="AZ32" s="37">
        <f t="shared" si="23"/>
        <v>0.82243228243484856</v>
      </c>
      <c r="BA32" s="37">
        <f t="shared" si="23"/>
        <v>0.81832012102267426</v>
      </c>
      <c r="BB32" s="37">
        <f t="shared" si="23"/>
        <v>0.81422852041756089</v>
      </c>
      <c r="BC32" s="37">
        <f t="shared" si="23"/>
        <v>0.81015737781547303</v>
      </c>
      <c r="BD32" s="37">
        <f t="shared" si="23"/>
        <v>0.80610659092639569</v>
      </c>
      <c r="BE32" s="37">
        <f t="shared" si="23"/>
        <v>0.80207605797176373</v>
      </c>
      <c r="BF32" s="37">
        <f t="shared" si="23"/>
        <v>0.79806567768190495</v>
      </c>
      <c r="BG32" s="37">
        <f t="shared" si="23"/>
        <v>0.79407534929349544</v>
      </c>
      <c r="BH32" s="37">
        <f t="shared" si="23"/>
        <v>0.79010497254702794</v>
      </c>
      <c r="BI32" s="37">
        <f t="shared" si="23"/>
        <v>0.78615444768429277</v>
      </c>
      <c r="BJ32" s="37">
        <f t="shared" si="23"/>
        <v>0.78222367544587135</v>
      </c>
      <c r="BK32" s="37">
        <f t="shared" si="23"/>
        <v>0.778312557068642</v>
      </c>
      <c r="BL32" s="37">
        <f t="shared" si="23"/>
        <v>0.7744209942832988</v>
      </c>
      <c r="BM32" s="37">
        <f t="shared" si="23"/>
        <v>0.77054888931188226</v>
      </c>
      <c r="BN32" s="37">
        <f t="shared" si="23"/>
        <v>0.76669614486532289</v>
      </c>
      <c r="BO32" s="37">
        <f t="shared" si="23"/>
        <v>0.76286266414099624</v>
      </c>
      <c r="BP32" s="37">
        <f t="shared" si="23"/>
        <v>0.75904835082029121</v>
      </c>
      <c r="BQ32" s="37">
        <f t="shared" si="23"/>
        <v>0.7552531090661897</v>
      </c>
      <c r="BR32" s="37">
        <f t="shared" si="23"/>
        <v>0.75147684352085875</v>
      </c>
      <c r="BS32" s="37">
        <f t="shared" si="23"/>
        <v>0.74771945930325445</v>
      </c>
      <c r="BT32" s="37">
        <f t="shared" si="23"/>
        <v>0.74398086200673819</v>
      </c>
      <c r="BU32" s="37">
        <f t="shared" si="23"/>
        <v>0.74026095769670452</v>
      </c>
      <c r="BV32" s="37">
        <f t="shared" si="23"/>
        <v>0.73655965290822101</v>
      </c>
      <c r="BW32" s="37">
        <f t="shared" si="23"/>
        <v>0.73287685464367991</v>
      </c>
      <c r="BX32" s="37">
        <f t="shared" si="23"/>
        <v>0.72921247037046155</v>
      </c>
      <c r="BY32" s="37">
        <f t="shared" si="23"/>
        <v>0.72556640801860928</v>
      </c>
      <c r="BZ32" s="37">
        <f t="shared" si="21"/>
        <v>0.72193857597851618</v>
      </c>
      <c r="CA32" s="37">
        <f t="shared" si="21"/>
        <v>0.71832888309862364</v>
      </c>
      <c r="CB32" s="37">
        <f t="shared" si="21"/>
        <v>0.71473723868313055</v>
      </c>
      <c r="CC32" s="37">
        <f t="shared" si="21"/>
        <v>0.71116355248971486</v>
      </c>
      <c r="CD32" s="37">
        <f t="shared" si="21"/>
        <v>0.70760773472726624</v>
      </c>
      <c r="CE32" s="37">
        <f t="shared" si="21"/>
        <v>0.7040696960536299</v>
      </c>
      <c r="CF32" s="37">
        <f t="shared" si="21"/>
        <v>0.70054934757336174</v>
      </c>
      <c r="CG32" s="37">
        <f t="shared" si="21"/>
        <v>0.69704660083549497</v>
      </c>
      <c r="CH32" s="37">
        <f t="shared" si="21"/>
        <v>0.6935613678313175</v>
      </c>
      <c r="CI32" s="37">
        <f t="shared" si="21"/>
        <v>0.6900935609921609</v>
      </c>
      <c r="CJ32" s="37">
        <f t="shared" si="21"/>
        <v>0.68664309318720007</v>
      </c>
      <c r="CK32" s="37">
        <f t="shared" si="21"/>
        <v>0.68320987772126407</v>
      </c>
      <c r="CL32" s="37">
        <f t="shared" si="21"/>
        <v>0.67979382833265778</v>
      </c>
      <c r="CM32" s="37">
        <f t="shared" si="21"/>
        <v>0.67639485919099451</v>
      </c>
      <c r="CN32" s="37">
        <f t="shared" si="21"/>
        <v>0.67301288489503952</v>
      </c>
      <c r="CO32" s="37">
        <f t="shared" si="21"/>
        <v>0.66964782047056437</v>
      </c>
      <c r="CP32" s="37">
        <f t="shared" si="21"/>
        <v>0.66629958136821155</v>
      </c>
      <c r="CQ32" s="37">
        <f t="shared" si="21"/>
        <v>0.66296808346137048</v>
      </c>
      <c r="CR32" s="37">
        <f t="shared" si="21"/>
        <v>0.65965324304406359</v>
      </c>
      <c r="CS32" s="37">
        <f t="shared" si="21"/>
        <v>0.65635497682884325</v>
      </c>
      <c r="CT32" s="37">
        <f t="shared" si="21"/>
        <v>0.65307320194469898</v>
      </c>
      <c r="CU32" s="37">
        <f t="shared" si="21"/>
        <v>0.64980783593497549</v>
      </c>
      <c r="CV32" s="37">
        <f t="shared" si="21"/>
        <v>0.64655879675530059</v>
      </c>
      <c r="CW32" s="37">
        <f t="shared" si="21"/>
        <v>0.64332600277152407</v>
      </c>
      <c r="CX32" s="37">
        <f t="shared" si="21"/>
        <v>0.64010937275766644</v>
      </c>
      <c r="CY32" s="37">
        <f t="shared" si="21"/>
        <v>0.63690882589387809</v>
      </c>
      <c r="CZ32" s="37">
        <f t="shared" si="21"/>
        <v>0.63372428176440865</v>
      </c>
      <c r="DA32" s="37">
        <f t="shared" si="21"/>
        <v>0.63055566035558663</v>
      </c>
      <c r="DB32" s="37">
        <f t="shared" si="21"/>
        <v>0.62740288205380867</v>
      </c>
      <c r="DC32" s="37">
        <f t="shared" si="21"/>
        <v>0.62426586764353964</v>
      </c>
      <c r="DD32" s="37">
        <f t="shared" si="21"/>
        <v>0.6211445383053219</v>
      </c>
      <c r="DE32" s="37">
        <f t="shared" si="21"/>
        <v>0.61803881561379526</v>
      </c>
      <c r="DF32" s="37">
        <f t="shared" si="21"/>
        <v>0.61494862153572627</v>
      </c>
      <c r="DG32" s="37">
        <f t="shared" si="21"/>
        <v>0.61187387842804764</v>
      </c>
      <c r="DH32" s="37">
        <f t="shared" si="21"/>
        <v>0.60881450903590739</v>
      </c>
      <c r="DI32" s="37">
        <f t="shared" si="21"/>
        <v>0.60577043649072781</v>
      </c>
    </row>
    <row r="33" spans="1:113">
      <c r="A33" s="4" t="s">
        <v>97</v>
      </c>
      <c r="B33" s="4">
        <v>0.9720647</v>
      </c>
      <c r="C33" s="4">
        <v>7.6102299999999998E-2</v>
      </c>
      <c r="D33" s="4">
        <v>-0.36</v>
      </c>
      <c r="E33" s="4">
        <v>0.71699999999999997</v>
      </c>
      <c r="F33" s="4">
        <v>0.83378699999999994</v>
      </c>
      <c r="G33" s="4">
        <v>1.133275</v>
      </c>
      <c r="J33" s="39">
        <v>0.995</v>
      </c>
      <c r="L33" s="35">
        <v>9</v>
      </c>
      <c r="M33" s="37">
        <v>1</v>
      </c>
      <c r="N33" s="37">
        <f t="shared" si="23"/>
        <v>0.995</v>
      </c>
      <c r="O33" s="37">
        <f t="shared" si="23"/>
        <v>0.99002500000000004</v>
      </c>
      <c r="P33" s="37">
        <f t="shared" si="23"/>
        <v>0.98507487500000002</v>
      </c>
      <c r="Q33" s="37">
        <f t="shared" si="23"/>
        <v>0.98014950062500006</v>
      </c>
      <c r="R33" s="37">
        <f t="shared" si="23"/>
        <v>0.97524875312187509</v>
      </c>
      <c r="S33" s="37">
        <f t="shared" si="23"/>
        <v>0.97037250935626573</v>
      </c>
      <c r="T33" s="37">
        <f t="shared" si="23"/>
        <v>0.96552064680948435</v>
      </c>
      <c r="U33" s="37">
        <f t="shared" si="23"/>
        <v>0.96069304357543694</v>
      </c>
      <c r="V33" s="37">
        <f t="shared" si="23"/>
        <v>0.95588957835755972</v>
      </c>
      <c r="W33" s="37">
        <f t="shared" si="23"/>
        <v>0.95111013046577186</v>
      </c>
      <c r="X33" s="37">
        <f t="shared" si="23"/>
        <v>0.94635457981344295</v>
      </c>
      <c r="Y33" s="37">
        <f t="shared" si="23"/>
        <v>0.94162280691437572</v>
      </c>
      <c r="Z33" s="37">
        <f t="shared" si="23"/>
        <v>0.93691469287980389</v>
      </c>
      <c r="AA33" s="37">
        <f t="shared" si="23"/>
        <v>0.9322301194154049</v>
      </c>
      <c r="AB33" s="37">
        <f t="shared" si="23"/>
        <v>0.92756896881832784</v>
      </c>
      <c r="AC33" s="37">
        <f t="shared" si="23"/>
        <v>0.92293112397423616</v>
      </c>
      <c r="AD33" s="37">
        <f t="shared" si="23"/>
        <v>0.91831646835436498</v>
      </c>
      <c r="AE33" s="37">
        <f t="shared" si="23"/>
        <v>0.91372488601259316</v>
      </c>
      <c r="AF33" s="37">
        <f t="shared" si="23"/>
        <v>0.90915626158253016</v>
      </c>
      <c r="AG33" s="37">
        <f t="shared" si="23"/>
        <v>0.90461048027461755</v>
      </c>
      <c r="AH33" s="37">
        <f t="shared" si="23"/>
        <v>0.90008742787324447</v>
      </c>
      <c r="AI33" s="37">
        <f t="shared" si="23"/>
        <v>0.89558699073387826</v>
      </c>
      <c r="AJ33" s="37">
        <f t="shared" si="23"/>
        <v>0.89110905578020883</v>
      </c>
      <c r="AK33" s="37">
        <f t="shared" si="23"/>
        <v>0.88665351050130781</v>
      </c>
      <c r="AL33" s="37">
        <f t="shared" si="23"/>
        <v>0.8822202429488013</v>
      </c>
      <c r="AM33" s="37">
        <f t="shared" si="23"/>
        <v>0.87780914173405733</v>
      </c>
      <c r="AN33" s="37">
        <f t="shared" si="23"/>
        <v>0.87342009602538706</v>
      </c>
      <c r="AO33" s="37">
        <f t="shared" si="23"/>
        <v>0.86905299554526017</v>
      </c>
      <c r="AP33" s="37">
        <f t="shared" si="23"/>
        <v>0.86470773056753381</v>
      </c>
      <c r="AQ33" s="37">
        <f t="shared" si="23"/>
        <v>0.86038419191469617</v>
      </c>
      <c r="AR33" s="37">
        <f t="shared" si="23"/>
        <v>0.85608227095512268</v>
      </c>
      <c r="AS33" s="37">
        <f t="shared" si="23"/>
        <v>0.85180185960034704</v>
      </c>
      <c r="AT33" s="37">
        <f t="shared" si="23"/>
        <v>0.84754285030234533</v>
      </c>
      <c r="AU33" s="37">
        <f t="shared" si="23"/>
        <v>0.84330513605083357</v>
      </c>
      <c r="AV33" s="37">
        <f t="shared" si="23"/>
        <v>0.83908861037057936</v>
      </c>
      <c r="AW33" s="37">
        <f t="shared" si="23"/>
        <v>0.83489316731872643</v>
      </c>
      <c r="AX33" s="37">
        <f t="shared" si="23"/>
        <v>0.83071870148213278</v>
      </c>
      <c r="AY33" s="37">
        <f t="shared" si="23"/>
        <v>0.82656510797472216</v>
      </c>
      <c r="AZ33" s="37">
        <f t="shared" si="23"/>
        <v>0.82243228243484856</v>
      </c>
      <c r="BA33" s="37">
        <f t="shared" si="23"/>
        <v>0.81832012102267426</v>
      </c>
      <c r="BB33" s="37">
        <f t="shared" si="23"/>
        <v>0.81422852041756089</v>
      </c>
      <c r="BC33" s="37">
        <f t="shared" si="23"/>
        <v>0.81015737781547303</v>
      </c>
      <c r="BD33" s="37">
        <f t="shared" si="23"/>
        <v>0.80610659092639569</v>
      </c>
      <c r="BE33" s="37">
        <f t="shared" si="23"/>
        <v>0.80207605797176373</v>
      </c>
      <c r="BF33" s="37">
        <f t="shared" si="23"/>
        <v>0.79806567768190495</v>
      </c>
      <c r="BG33" s="37">
        <f t="shared" si="23"/>
        <v>0.79407534929349544</v>
      </c>
      <c r="BH33" s="37">
        <f t="shared" si="23"/>
        <v>0.79010497254702794</v>
      </c>
      <c r="BI33" s="37">
        <f t="shared" si="23"/>
        <v>0.78615444768429277</v>
      </c>
      <c r="BJ33" s="37">
        <f t="shared" si="23"/>
        <v>0.78222367544587135</v>
      </c>
      <c r="BK33" s="37">
        <f t="shared" si="23"/>
        <v>0.778312557068642</v>
      </c>
      <c r="BL33" s="37">
        <f t="shared" si="23"/>
        <v>0.7744209942832988</v>
      </c>
      <c r="BM33" s="37">
        <f t="shared" si="23"/>
        <v>0.77054888931188226</v>
      </c>
      <c r="BN33" s="37">
        <f t="shared" si="23"/>
        <v>0.76669614486532289</v>
      </c>
      <c r="BO33" s="37">
        <f t="shared" si="23"/>
        <v>0.76286266414099624</v>
      </c>
      <c r="BP33" s="37">
        <f t="shared" si="23"/>
        <v>0.75904835082029121</v>
      </c>
      <c r="BQ33" s="37">
        <f t="shared" si="23"/>
        <v>0.7552531090661897</v>
      </c>
      <c r="BR33" s="37">
        <f t="shared" si="23"/>
        <v>0.75147684352085875</v>
      </c>
      <c r="BS33" s="37">
        <f t="shared" si="23"/>
        <v>0.74771945930325445</v>
      </c>
      <c r="BT33" s="37">
        <f t="shared" si="23"/>
        <v>0.74398086200673819</v>
      </c>
      <c r="BU33" s="37">
        <f t="shared" si="23"/>
        <v>0.74026095769670452</v>
      </c>
      <c r="BV33" s="37">
        <f t="shared" si="23"/>
        <v>0.73655965290822101</v>
      </c>
      <c r="BW33" s="37">
        <f t="shared" si="23"/>
        <v>0.73287685464367991</v>
      </c>
      <c r="BX33" s="37">
        <f t="shared" si="23"/>
        <v>0.72921247037046155</v>
      </c>
      <c r="BY33" s="37">
        <f t="shared" ref="BY33" si="24">BX33*$J33</f>
        <v>0.72556640801860928</v>
      </c>
      <c r="BZ33" s="37">
        <f t="shared" si="21"/>
        <v>0.72193857597851618</v>
      </c>
      <c r="CA33" s="37">
        <f t="shared" si="21"/>
        <v>0.71832888309862364</v>
      </c>
      <c r="CB33" s="37">
        <f t="shared" si="21"/>
        <v>0.71473723868313055</v>
      </c>
      <c r="CC33" s="37">
        <f t="shared" ref="CC33:DI33" si="25">CB33*$J33</f>
        <v>0.71116355248971486</v>
      </c>
      <c r="CD33" s="37">
        <f t="shared" si="25"/>
        <v>0.70760773472726624</v>
      </c>
      <c r="CE33" s="37">
        <f t="shared" si="25"/>
        <v>0.7040696960536299</v>
      </c>
      <c r="CF33" s="37">
        <f t="shared" si="25"/>
        <v>0.70054934757336174</v>
      </c>
      <c r="CG33" s="37">
        <f t="shared" si="25"/>
        <v>0.69704660083549497</v>
      </c>
      <c r="CH33" s="37">
        <f t="shared" si="25"/>
        <v>0.6935613678313175</v>
      </c>
      <c r="CI33" s="37">
        <f t="shared" si="25"/>
        <v>0.6900935609921609</v>
      </c>
      <c r="CJ33" s="37">
        <f t="shared" si="25"/>
        <v>0.68664309318720007</v>
      </c>
      <c r="CK33" s="37">
        <f t="shared" si="25"/>
        <v>0.68320987772126407</v>
      </c>
      <c r="CL33" s="37">
        <f t="shared" si="25"/>
        <v>0.67979382833265778</v>
      </c>
      <c r="CM33" s="37">
        <f t="shared" si="25"/>
        <v>0.67639485919099451</v>
      </c>
      <c r="CN33" s="37">
        <f t="shared" si="25"/>
        <v>0.67301288489503952</v>
      </c>
      <c r="CO33" s="37">
        <f t="shared" si="25"/>
        <v>0.66964782047056437</v>
      </c>
      <c r="CP33" s="37">
        <f t="shared" si="25"/>
        <v>0.66629958136821155</v>
      </c>
      <c r="CQ33" s="37">
        <f t="shared" si="25"/>
        <v>0.66296808346137048</v>
      </c>
      <c r="CR33" s="37">
        <f t="shared" si="25"/>
        <v>0.65965324304406359</v>
      </c>
      <c r="CS33" s="37">
        <f t="shared" si="25"/>
        <v>0.65635497682884325</v>
      </c>
      <c r="CT33" s="37">
        <f t="shared" si="25"/>
        <v>0.65307320194469898</v>
      </c>
      <c r="CU33" s="37">
        <f t="shared" si="25"/>
        <v>0.64980783593497549</v>
      </c>
      <c r="CV33" s="37">
        <f t="shared" si="25"/>
        <v>0.64655879675530059</v>
      </c>
      <c r="CW33" s="37">
        <f t="shared" si="25"/>
        <v>0.64332600277152407</v>
      </c>
      <c r="CX33" s="37">
        <f t="shared" si="25"/>
        <v>0.64010937275766644</v>
      </c>
      <c r="CY33" s="37">
        <f t="shared" si="25"/>
        <v>0.63690882589387809</v>
      </c>
      <c r="CZ33" s="37">
        <f t="shared" si="25"/>
        <v>0.63372428176440865</v>
      </c>
      <c r="DA33" s="37">
        <f t="shared" si="25"/>
        <v>0.63055566035558663</v>
      </c>
      <c r="DB33" s="37">
        <f t="shared" si="25"/>
        <v>0.62740288205380867</v>
      </c>
      <c r="DC33" s="37">
        <f t="shared" si="25"/>
        <v>0.62426586764353964</v>
      </c>
      <c r="DD33" s="37">
        <f t="shared" si="25"/>
        <v>0.6211445383053219</v>
      </c>
      <c r="DE33" s="37">
        <f t="shared" si="25"/>
        <v>0.61803881561379526</v>
      </c>
      <c r="DF33" s="37">
        <f t="shared" si="25"/>
        <v>0.61494862153572627</v>
      </c>
      <c r="DG33" s="37">
        <f t="shared" si="25"/>
        <v>0.61187387842804764</v>
      </c>
      <c r="DH33" s="37">
        <f t="shared" si="25"/>
        <v>0.60881450903590739</v>
      </c>
      <c r="DI33" s="37">
        <f t="shared" si="25"/>
        <v>0.60577043649072781</v>
      </c>
    </row>
    <row r="34" spans="1:113">
      <c r="A34" s="4" t="s">
        <v>98</v>
      </c>
      <c r="B34" s="4">
        <v>0.87363299999999999</v>
      </c>
      <c r="C34" s="4">
        <v>2.96102E-2</v>
      </c>
      <c r="D34" s="4">
        <v>-3.99</v>
      </c>
      <c r="E34" s="4">
        <v>0</v>
      </c>
      <c r="F34" s="4">
        <v>0.81748359999999998</v>
      </c>
      <c r="G34" s="4">
        <v>0.933639</v>
      </c>
      <c r="J34" s="39">
        <v>0.995</v>
      </c>
      <c r="L34" s="35">
        <v>10</v>
      </c>
      <c r="M34" s="37">
        <v>1</v>
      </c>
      <c r="N34" s="37">
        <f t="shared" ref="N34:BY37" si="26">M34*$J34</f>
        <v>0.995</v>
      </c>
      <c r="O34" s="37">
        <f t="shared" si="26"/>
        <v>0.99002500000000004</v>
      </c>
      <c r="P34" s="37">
        <f t="shared" si="26"/>
        <v>0.98507487500000002</v>
      </c>
      <c r="Q34" s="37">
        <f t="shared" si="26"/>
        <v>0.98014950062500006</v>
      </c>
      <c r="R34" s="37">
        <f t="shared" si="26"/>
        <v>0.97524875312187509</v>
      </c>
      <c r="S34" s="37">
        <f t="shared" si="26"/>
        <v>0.97037250935626573</v>
      </c>
      <c r="T34" s="37">
        <f t="shared" si="26"/>
        <v>0.96552064680948435</v>
      </c>
      <c r="U34" s="37">
        <f t="shared" si="26"/>
        <v>0.96069304357543694</v>
      </c>
      <c r="V34" s="37">
        <f t="shared" si="26"/>
        <v>0.95588957835755972</v>
      </c>
      <c r="W34" s="37">
        <f t="shared" si="26"/>
        <v>0.95111013046577186</v>
      </c>
      <c r="X34" s="37">
        <f t="shared" si="26"/>
        <v>0.94635457981344295</v>
      </c>
      <c r="Y34" s="37">
        <f t="shared" si="26"/>
        <v>0.94162280691437572</v>
      </c>
      <c r="Z34" s="37">
        <f t="shared" si="26"/>
        <v>0.93691469287980389</v>
      </c>
      <c r="AA34" s="37">
        <f t="shared" si="26"/>
        <v>0.9322301194154049</v>
      </c>
      <c r="AB34" s="37">
        <f t="shared" si="26"/>
        <v>0.92756896881832784</v>
      </c>
      <c r="AC34" s="37">
        <f t="shared" si="26"/>
        <v>0.92293112397423616</v>
      </c>
      <c r="AD34" s="37">
        <f t="shared" si="26"/>
        <v>0.91831646835436498</v>
      </c>
      <c r="AE34" s="37">
        <f t="shared" si="26"/>
        <v>0.91372488601259316</v>
      </c>
      <c r="AF34" s="37">
        <f t="shared" si="26"/>
        <v>0.90915626158253016</v>
      </c>
      <c r="AG34" s="37">
        <f t="shared" si="26"/>
        <v>0.90461048027461755</v>
      </c>
      <c r="AH34" s="37">
        <f t="shared" si="26"/>
        <v>0.90008742787324447</v>
      </c>
      <c r="AI34" s="37">
        <f t="shared" si="26"/>
        <v>0.89558699073387826</v>
      </c>
      <c r="AJ34" s="37">
        <f t="shared" si="26"/>
        <v>0.89110905578020883</v>
      </c>
      <c r="AK34" s="37">
        <f t="shared" si="26"/>
        <v>0.88665351050130781</v>
      </c>
      <c r="AL34" s="37">
        <f t="shared" si="26"/>
        <v>0.8822202429488013</v>
      </c>
      <c r="AM34" s="37">
        <f t="shared" si="26"/>
        <v>0.87780914173405733</v>
      </c>
      <c r="AN34" s="37">
        <f t="shared" si="26"/>
        <v>0.87342009602538706</v>
      </c>
      <c r="AO34" s="37">
        <f t="shared" si="26"/>
        <v>0.86905299554526017</v>
      </c>
      <c r="AP34" s="37">
        <f t="shared" si="26"/>
        <v>0.86470773056753381</v>
      </c>
      <c r="AQ34" s="37">
        <f t="shared" si="26"/>
        <v>0.86038419191469617</v>
      </c>
      <c r="AR34" s="37">
        <f t="shared" si="26"/>
        <v>0.85608227095512268</v>
      </c>
      <c r="AS34" s="37">
        <f t="shared" si="26"/>
        <v>0.85180185960034704</v>
      </c>
      <c r="AT34" s="37">
        <f t="shared" si="26"/>
        <v>0.84754285030234533</v>
      </c>
      <c r="AU34" s="37">
        <f t="shared" si="26"/>
        <v>0.84330513605083357</v>
      </c>
      <c r="AV34" s="37">
        <f t="shared" si="26"/>
        <v>0.83908861037057936</v>
      </c>
      <c r="AW34" s="37">
        <f t="shared" si="26"/>
        <v>0.83489316731872643</v>
      </c>
      <c r="AX34" s="37">
        <f t="shared" si="26"/>
        <v>0.83071870148213278</v>
      </c>
      <c r="AY34" s="37">
        <f t="shared" si="26"/>
        <v>0.82656510797472216</v>
      </c>
      <c r="AZ34" s="37">
        <f t="shared" si="26"/>
        <v>0.82243228243484856</v>
      </c>
      <c r="BA34" s="37">
        <f t="shared" si="26"/>
        <v>0.81832012102267426</v>
      </c>
      <c r="BB34" s="37">
        <f t="shared" si="26"/>
        <v>0.81422852041756089</v>
      </c>
      <c r="BC34" s="37">
        <f t="shared" si="26"/>
        <v>0.81015737781547303</v>
      </c>
      <c r="BD34" s="37">
        <f t="shared" si="26"/>
        <v>0.80610659092639569</v>
      </c>
      <c r="BE34" s="37">
        <f t="shared" si="26"/>
        <v>0.80207605797176373</v>
      </c>
      <c r="BF34" s="37">
        <f t="shared" si="26"/>
        <v>0.79806567768190495</v>
      </c>
      <c r="BG34" s="37">
        <f t="shared" si="26"/>
        <v>0.79407534929349544</v>
      </c>
      <c r="BH34" s="37">
        <f t="shared" si="26"/>
        <v>0.79010497254702794</v>
      </c>
      <c r="BI34" s="37">
        <f t="shared" si="26"/>
        <v>0.78615444768429277</v>
      </c>
      <c r="BJ34" s="37">
        <f t="shared" si="26"/>
        <v>0.78222367544587135</v>
      </c>
      <c r="BK34" s="37">
        <f t="shared" si="26"/>
        <v>0.778312557068642</v>
      </c>
      <c r="BL34" s="37">
        <f t="shared" si="26"/>
        <v>0.7744209942832988</v>
      </c>
      <c r="BM34" s="37">
        <f t="shared" si="26"/>
        <v>0.77054888931188226</v>
      </c>
      <c r="BN34" s="37">
        <f t="shared" si="26"/>
        <v>0.76669614486532289</v>
      </c>
      <c r="BO34" s="37">
        <f t="shared" si="26"/>
        <v>0.76286266414099624</v>
      </c>
      <c r="BP34" s="37">
        <f t="shared" si="26"/>
        <v>0.75904835082029121</v>
      </c>
      <c r="BQ34" s="37">
        <f t="shared" si="26"/>
        <v>0.7552531090661897</v>
      </c>
      <c r="BR34" s="37">
        <f t="shared" si="26"/>
        <v>0.75147684352085875</v>
      </c>
      <c r="BS34" s="37">
        <f t="shared" si="26"/>
        <v>0.74771945930325445</v>
      </c>
      <c r="BT34" s="37">
        <f t="shared" si="26"/>
        <v>0.74398086200673819</v>
      </c>
      <c r="BU34" s="37">
        <f t="shared" si="26"/>
        <v>0.74026095769670452</v>
      </c>
      <c r="BV34" s="37">
        <f t="shared" si="26"/>
        <v>0.73655965290822101</v>
      </c>
      <c r="BW34" s="37">
        <f t="shared" si="26"/>
        <v>0.73287685464367991</v>
      </c>
      <c r="BX34" s="37">
        <f t="shared" si="26"/>
        <v>0.72921247037046155</v>
      </c>
      <c r="BY34" s="37">
        <f t="shared" si="26"/>
        <v>0.72556640801860928</v>
      </c>
      <c r="BZ34" s="37">
        <f t="shared" ref="BZ34:DI39" si="27">BY34*$J34</f>
        <v>0.72193857597851618</v>
      </c>
      <c r="CA34" s="37">
        <f t="shared" si="27"/>
        <v>0.71832888309862364</v>
      </c>
      <c r="CB34" s="37">
        <f t="shared" si="27"/>
        <v>0.71473723868313055</v>
      </c>
      <c r="CC34" s="37">
        <f t="shared" si="27"/>
        <v>0.71116355248971486</v>
      </c>
      <c r="CD34" s="37">
        <f t="shared" si="27"/>
        <v>0.70760773472726624</v>
      </c>
      <c r="CE34" s="37">
        <f t="shared" si="27"/>
        <v>0.7040696960536299</v>
      </c>
      <c r="CF34" s="37">
        <f t="shared" si="27"/>
        <v>0.70054934757336174</v>
      </c>
      <c r="CG34" s="37">
        <f t="shared" si="27"/>
        <v>0.69704660083549497</v>
      </c>
      <c r="CH34" s="37">
        <f t="shared" si="27"/>
        <v>0.6935613678313175</v>
      </c>
      <c r="CI34" s="37">
        <f t="shared" si="27"/>
        <v>0.6900935609921609</v>
      </c>
      <c r="CJ34" s="37">
        <f t="shared" si="27"/>
        <v>0.68664309318720007</v>
      </c>
      <c r="CK34" s="37">
        <f t="shared" si="27"/>
        <v>0.68320987772126407</v>
      </c>
      <c r="CL34" s="37">
        <f t="shared" si="27"/>
        <v>0.67979382833265778</v>
      </c>
      <c r="CM34" s="37">
        <f t="shared" si="27"/>
        <v>0.67639485919099451</v>
      </c>
      <c r="CN34" s="37">
        <f t="shared" si="27"/>
        <v>0.67301288489503952</v>
      </c>
      <c r="CO34" s="37">
        <f t="shared" si="27"/>
        <v>0.66964782047056437</v>
      </c>
      <c r="CP34" s="37">
        <f t="shared" si="27"/>
        <v>0.66629958136821155</v>
      </c>
      <c r="CQ34" s="37">
        <f t="shared" si="27"/>
        <v>0.66296808346137048</v>
      </c>
      <c r="CR34" s="37">
        <f t="shared" si="27"/>
        <v>0.65965324304406359</v>
      </c>
      <c r="CS34" s="37">
        <f t="shared" si="27"/>
        <v>0.65635497682884325</v>
      </c>
      <c r="CT34" s="37">
        <f t="shared" si="27"/>
        <v>0.65307320194469898</v>
      </c>
      <c r="CU34" s="37">
        <f t="shared" si="27"/>
        <v>0.64980783593497549</v>
      </c>
      <c r="CV34" s="37">
        <f t="shared" si="27"/>
        <v>0.64655879675530059</v>
      </c>
      <c r="CW34" s="37">
        <f t="shared" si="27"/>
        <v>0.64332600277152407</v>
      </c>
      <c r="CX34" s="37">
        <f t="shared" si="27"/>
        <v>0.64010937275766644</v>
      </c>
      <c r="CY34" s="37">
        <f t="shared" si="27"/>
        <v>0.63690882589387809</v>
      </c>
      <c r="CZ34" s="37">
        <f t="shared" si="27"/>
        <v>0.63372428176440865</v>
      </c>
      <c r="DA34" s="37">
        <f t="shared" si="27"/>
        <v>0.63055566035558663</v>
      </c>
      <c r="DB34" s="37">
        <f t="shared" si="27"/>
        <v>0.62740288205380867</v>
      </c>
      <c r="DC34" s="37">
        <f t="shared" si="27"/>
        <v>0.62426586764353964</v>
      </c>
      <c r="DD34" s="37">
        <f t="shared" si="27"/>
        <v>0.6211445383053219</v>
      </c>
      <c r="DE34" s="37">
        <f t="shared" si="27"/>
        <v>0.61803881561379526</v>
      </c>
      <c r="DF34" s="37">
        <f t="shared" si="27"/>
        <v>0.61494862153572627</v>
      </c>
      <c r="DG34" s="37">
        <f t="shared" si="27"/>
        <v>0.61187387842804764</v>
      </c>
      <c r="DH34" s="37">
        <f t="shared" si="27"/>
        <v>0.60881450903590739</v>
      </c>
      <c r="DI34" s="37">
        <f t="shared" si="27"/>
        <v>0.60577043649072781</v>
      </c>
    </row>
    <row r="35" spans="1:113">
      <c r="A35" s="4" t="s">
        <v>137</v>
      </c>
      <c r="B35" s="4">
        <v>0.67800300000000002</v>
      </c>
      <c r="C35" s="4">
        <v>4.2893500000000001E-2</v>
      </c>
      <c r="D35" s="4">
        <v>-6.14</v>
      </c>
      <c r="E35" s="4">
        <v>0</v>
      </c>
      <c r="F35" s="4">
        <v>0.59893640000000004</v>
      </c>
      <c r="G35" s="4">
        <v>0.76750719999999995</v>
      </c>
      <c r="J35" s="39">
        <v>0.98199999999999998</v>
      </c>
      <c r="L35" s="35">
        <v>11</v>
      </c>
      <c r="M35" s="37">
        <v>1</v>
      </c>
      <c r="N35" s="37">
        <f t="shared" si="26"/>
        <v>0.98199999999999998</v>
      </c>
      <c r="O35" s="37">
        <f t="shared" si="26"/>
        <v>0.96432399999999996</v>
      </c>
      <c r="P35" s="37">
        <f t="shared" si="26"/>
        <v>0.946966168</v>
      </c>
      <c r="Q35" s="37">
        <f t="shared" si="26"/>
        <v>0.92992077697599995</v>
      </c>
      <c r="R35" s="37">
        <f t="shared" si="26"/>
        <v>0.91318220299043196</v>
      </c>
      <c r="S35" s="37">
        <f t="shared" si="26"/>
        <v>0.89674492333660416</v>
      </c>
      <c r="T35" s="37">
        <f t="shared" si="26"/>
        <v>0.8806035147165453</v>
      </c>
      <c r="U35" s="37">
        <f t="shared" si="26"/>
        <v>0.86475265145164748</v>
      </c>
      <c r="V35" s="37">
        <f t="shared" si="26"/>
        <v>0.84918710372551787</v>
      </c>
      <c r="W35" s="37">
        <f t="shared" si="26"/>
        <v>0.8339017358584585</v>
      </c>
      <c r="X35" s="37">
        <f t="shared" si="26"/>
        <v>0.81889150461300619</v>
      </c>
      <c r="Y35" s="37">
        <f t="shared" si="26"/>
        <v>0.80415145752997208</v>
      </c>
      <c r="Z35" s="37">
        <f t="shared" si="26"/>
        <v>0.78967673129443261</v>
      </c>
      <c r="AA35" s="37">
        <f t="shared" si="26"/>
        <v>0.77546255013113286</v>
      </c>
      <c r="AB35" s="37">
        <f t="shared" si="26"/>
        <v>0.7615042242287724</v>
      </c>
      <c r="AC35" s="37">
        <f t="shared" si="26"/>
        <v>0.74779714819265453</v>
      </c>
      <c r="AD35" s="37">
        <f t="shared" si="26"/>
        <v>0.73433679952518671</v>
      </c>
      <c r="AE35" s="37">
        <f t="shared" si="26"/>
        <v>0.72111873713373331</v>
      </c>
      <c r="AF35" s="37">
        <f t="shared" si="26"/>
        <v>0.70813859986532612</v>
      </c>
      <c r="AG35" s="37">
        <f t="shared" si="26"/>
        <v>0.69539210506775029</v>
      </c>
      <c r="AH35" s="37">
        <f t="shared" si="26"/>
        <v>0.6828750471765308</v>
      </c>
      <c r="AI35" s="37">
        <f t="shared" si="26"/>
        <v>0.67058329632735325</v>
      </c>
      <c r="AJ35" s="37">
        <f t="shared" si="26"/>
        <v>0.65851279699346088</v>
      </c>
      <c r="AK35" s="37">
        <f t="shared" si="26"/>
        <v>0.64665956664757862</v>
      </c>
      <c r="AL35" s="37">
        <f t="shared" si="26"/>
        <v>0.63501969444792217</v>
      </c>
      <c r="AM35" s="37">
        <f t="shared" si="26"/>
        <v>0.62358933994785959</v>
      </c>
      <c r="AN35" s="37">
        <f t="shared" si="26"/>
        <v>0.61236473182879814</v>
      </c>
      <c r="AO35" s="37">
        <f t="shared" si="26"/>
        <v>0.60134216665587981</v>
      </c>
      <c r="AP35" s="37">
        <f t="shared" si="26"/>
        <v>0.59051800765607398</v>
      </c>
      <c r="AQ35" s="37">
        <f t="shared" si="26"/>
        <v>0.57988868351826461</v>
      </c>
      <c r="AR35" s="37">
        <f t="shared" si="26"/>
        <v>0.56945068721493586</v>
      </c>
      <c r="AS35" s="37">
        <f t="shared" si="26"/>
        <v>0.55920057484506702</v>
      </c>
      <c r="AT35" s="37">
        <f t="shared" si="26"/>
        <v>0.54913496449785582</v>
      </c>
      <c r="AU35" s="37">
        <f t="shared" si="26"/>
        <v>0.53925053513689436</v>
      </c>
      <c r="AV35" s="37">
        <f t="shared" si="26"/>
        <v>0.52954402550443025</v>
      </c>
      <c r="AW35" s="37">
        <f t="shared" si="26"/>
        <v>0.52001223304535049</v>
      </c>
      <c r="AX35" s="37">
        <f t="shared" si="26"/>
        <v>0.51065201285053419</v>
      </c>
      <c r="AY35" s="37">
        <f t="shared" si="26"/>
        <v>0.50146027661922454</v>
      </c>
      <c r="AZ35" s="37">
        <f t="shared" si="26"/>
        <v>0.49243399164007851</v>
      </c>
      <c r="BA35" s="37">
        <f t="shared" si="26"/>
        <v>0.48357017979055711</v>
      </c>
      <c r="BB35" s="37">
        <f t="shared" si="26"/>
        <v>0.47486591655432708</v>
      </c>
      <c r="BC35" s="37">
        <f t="shared" si="26"/>
        <v>0.46631833005634921</v>
      </c>
      <c r="BD35" s="37">
        <f t="shared" si="26"/>
        <v>0.45792460011533492</v>
      </c>
      <c r="BE35" s="37">
        <f t="shared" si="26"/>
        <v>0.44968195731325888</v>
      </c>
      <c r="BF35" s="37">
        <f t="shared" si="26"/>
        <v>0.44158768208162019</v>
      </c>
      <c r="BG35" s="37">
        <f t="shared" si="26"/>
        <v>0.43363910380415099</v>
      </c>
      <c r="BH35" s="37">
        <f t="shared" si="26"/>
        <v>0.42583359993567627</v>
      </c>
      <c r="BI35" s="37">
        <f t="shared" si="26"/>
        <v>0.41816859513683408</v>
      </c>
      <c r="BJ35" s="37">
        <f t="shared" si="26"/>
        <v>0.41064156042437105</v>
      </c>
      <c r="BK35" s="37">
        <f t="shared" si="26"/>
        <v>0.40325001233673236</v>
      </c>
      <c r="BL35" s="37">
        <f t="shared" si="26"/>
        <v>0.39599151211467115</v>
      </c>
      <c r="BM35" s="37">
        <f t="shared" si="26"/>
        <v>0.38886366489660706</v>
      </c>
      <c r="BN35" s="37">
        <f t="shared" si="26"/>
        <v>0.38186411892846811</v>
      </c>
      <c r="BO35" s="37">
        <f t="shared" si="26"/>
        <v>0.37499056478775566</v>
      </c>
      <c r="BP35" s="37">
        <f t="shared" si="26"/>
        <v>0.36824073462157608</v>
      </c>
      <c r="BQ35" s="37">
        <f t="shared" si="26"/>
        <v>0.36161240139838768</v>
      </c>
      <c r="BR35" s="37">
        <f t="shared" si="26"/>
        <v>0.35510337817321669</v>
      </c>
      <c r="BS35" s="37">
        <f t="shared" si="26"/>
        <v>0.34871151736609879</v>
      </c>
      <c r="BT35" s="37">
        <f t="shared" si="26"/>
        <v>0.34243471005350901</v>
      </c>
      <c r="BU35" s="37">
        <f t="shared" si="26"/>
        <v>0.33627088527254584</v>
      </c>
      <c r="BV35" s="37">
        <f t="shared" si="26"/>
        <v>0.33021800933764001</v>
      </c>
      <c r="BW35" s="37">
        <f t="shared" si="26"/>
        <v>0.32427408516956246</v>
      </c>
      <c r="BX35" s="37">
        <f t="shared" si="26"/>
        <v>0.31843715163651032</v>
      </c>
      <c r="BY35" s="37">
        <f t="shared" si="26"/>
        <v>0.31270528290705313</v>
      </c>
      <c r="BZ35" s="37">
        <f t="shared" si="27"/>
        <v>0.30707658781472619</v>
      </c>
      <c r="CA35" s="37">
        <f t="shared" si="27"/>
        <v>0.30154920923406109</v>
      </c>
      <c r="CB35" s="37">
        <f t="shared" si="27"/>
        <v>0.29612132346784797</v>
      </c>
      <c r="CC35" s="37">
        <f t="shared" si="27"/>
        <v>0.29079113964542669</v>
      </c>
      <c r="CD35" s="37">
        <f t="shared" si="27"/>
        <v>0.28555689913180898</v>
      </c>
      <c r="CE35" s="37">
        <f t="shared" si="27"/>
        <v>0.28041687494743639</v>
      </c>
      <c r="CF35" s="37">
        <f t="shared" si="27"/>
        <v>0.27536937119838251</v>
      </c>
      <c r="CG35" s="37">
        <f t="shared" si="27"/>
        <v>0.27041272251681164</v>
      </c>
      <c r="CH35" s="37">
        <f t="shared" si="27"/>
        <v>0.26554529351150902</v>
      </c>
      <c r="CI35" s="37">
        <f t="shared" si="27"/>
        <v>0.26076547822830187</v>
      </c>
      <c r="CJ35" s="37">
        <f t="shared" si="27"/>
        <v>0.25607169962019244</v>
      </c>
      <c r="CK35" s="37">
        <f t="shared" si="27"/>
        <v>0.25146240902702899</v>
      </c>
      <c r="CL35" s="37">
        <f t="shared" si="27"/>
        <v>0.24693608566454245</v>
      </c>
      <c r="CM35" s="37">
        <f t="shared" si="27"/>
        <v>0.24249123612258067</v>
      </c>
      <c r="CN35" s="37">
        <f t="shared" si="27"/>
        <v>0.23812639387237422</v>
      </c>
      <c r="CO35" s="37">
        <f t="shared" si="27"/>
        <v>0.23384011878267147</v>
      </c>
      <c r="CP35" s="37">
        <f t="shared" si="27"/>
        <v>0.22963099664458339</v>
      </c>
      <c r="CQ35" s="37">
        <f t="shared" si="27"/>
        <v>0.22549763870498088</v>
      </c>
      <c r="CR35" s="37">
        <f t="shared" si="27"/>
        <v>0.22143868120829122</v>
      </c>
      <c r="CS35" s="37">
        <f t="shared" si="27"/>
        <v>0.21745278494654197</v>
      </c>
      <c r="CT35" s="37">
        <f t="shared" si="27"/>
        <v>0.21353863481750421</v>
      </c>
      <c r="CU35" s="37">
        <f t="shared" si="27"/>
        <v>0.20969493939078912</v>
      </c>
      <c r="CV35" s="37">
        <f t="shared" si="27"/>
        <v>0.2059204304817549</v>
      </c>
      <c r="CW35" s="37">
        <f t="shared" si="27"/>
        <v>0.20221386273308331</v>
      </c>
      <c r="CX35" s="37">
        <f t="shared" si="27"/>
        <v>0.19857401320388782</v>
      </c>
      <c r="CY35" s="37">
        <f t="shared" si="27"/>
        <v>0.19499968096621784</v>
      </c>
      <c r="CZ35" s="37">
        <f t="shared" si="27"/>
        <v>0.19148968670882591</v>
      </c>
      <c r="DA35" s="37">
        <f t="shared" si="27"/>
        <v>0.18804287234806705</v>
      </c>
      <c r="DB35" s="37">
        <f t="shared" si="27"/>
        <v>0.18465810064580185</v>
      </c>
      <c r="DC35" s="37">
        <f t="shared" si="27"/>
        <v>0.18133425483417742</v>
      </c>
      <c r="DD35" s="37">
        <f t="shared" si="27"/>
        <v>0.17807023824716223</v>
      </c>
      <c r="DE35" s="37">
        <f t="shared" si="27"/>
        <v>0.17486497395871331</v>
      </c>
      <c r="DF35" s="37">
        <f t="shared" si="27"/>
        <v>0.17171740442745648</v>
      </c>
      <c r="DG35" s="37">
        <f t="shared" si="27"/>
        <v>0.16862649114776226</v>
      </c>
      <c r="DH35" s="37">
        <f t="shared" si="27"/>
        <v>0.16559121430710255</v>
      </c>
      <c r="DI35" s="37">
        <f t="shared" si="27"/>
        <v>0.16261057244957469</v>
      </c>
    </row>
    <row r="36" spans="1:113">
      <c r="A36" s="4" t="s">
        <v>138</v>
      </c>
      <c r="B36" s="4">
        <v>0.25096859999999999</v>
      </c>
      <c r="C36" s="4">
        <v>4.1840200000000001E-2</v>
      </c>
      <c r="D36" s="4">
        <v>-8.2899999999999991</v>
      </c>
      <c r="E36" s="4">
        <v>0</v>
      </c>
      <c r="F36" s="4">
        <v>0.1810137</v>
      </c>
      <c r="G36" s="4">
        <v>0.3479585</v>
      </c>
      <c r="J36" s="39">
        <v>0.98199999999999998</v>
      </c>
      <c r="L36" s="35">
        <v>12</v>
      </c>
      <c r="M36" s="37">
        <v>1</v>
      </c>
      <c r="N36" s="37">
        <f t="shared" si="26"/>
        <v>0.98199999999999998</v>
      </c>
      <c r="O36" s="37">
        <f t="shared" si="26"/>
        <v>0.96432399999999996</v>
      </c>
      <c r="P36" s="37">
        <f t="shared" si="26"/>
        <v>0.946966168</v>
      </c>
      <c r="Q36" s="37">
        <f t="shared" si="26"/>
        <v>0.92992077697599995</v>
      </c>
      <c r="R36" s="37">
        <f t="shared" si="26"/>
        <v>0.91318220299043196</v>
      </c>
      <c r="S36" s="37">
        <f t="shared" si="26"/>
        <v>0.89674492333660416</v>
      </c>
      <c r="T36" s="37">
        <f t="shared" si="26"/>
        <v>0.8806035147165453</v>
      </c>
      <c r="U36" s="37">
        <f t="shared" si="26"/>
        <v>0.86475265145164748</v>
      </c>
      <c r="V36" s="37">
        <f t="shared" si="26"/>
        <v>0.84918710372551787</v>
      </c>
      <c r="W36" s="37">
        <f t="shared" si="26"/>
        <v>0.8339017358584585</v>
      </c>
      <c r="X36" s="37">
        <f t="shared" si="26"/>
        <v>0.81889150461300619</v>
      </c>
      <c r="Y36" s="37">
        <f t="shared" si="26"/>
        <v>0.80415145752997208</v>
      </c>
      <c r="Z36" s="37">
        <f t="shared" si="26"/>
        <v>0.78967673129443261</v>
      </c>
      <c r="AA36" s="37">
        <f t="shared" si="26"/>
        <v>0.77546255013113286</v>
      </c>
      <c r="AB36" s="37">
        <f t="shared" si="26"/>
        <v>0.7615042242287724</v>
      </c>
      <c r="AC36" s="37">
        <f t="shared" si="26"/>
        <v>0.74779714819265453</v>
      </c>
      <c r="AD36" s="37">
        <f t="shared" si="26"/>
        <v>0.73433679952518671</v>
      </c>
      <c r="AE36" s="37">
        <f t="shared" si="26"/>
        <v>0.72111873713373331</v>
      </c>
      <c r="AF36" s="37">
        <f t="shared" si="26"/>
        <v>0.70813859986532612</v>
      </c>
      <c r="AG36" s="37">
        <f t="shared" si="26"/>
        <v>0.69539210506775029</v>
      </c>
      <c r="AH36" s="37">
        <f t="shared" si="26"/>
        <v>0.6828750471765308</v>
      </c>
      <c r="AI36" s="37">
        <f t="shared" si="26"/>
        <v>0.67058329632735325</v>
      </c>
      <c r="AJ36" s="37">
        <f t="shared" si="26"/>
        <v>0.65851279699346088</v>
      </c>
      <c r="AK36" s="37">
        <f t="shared" si="26"/>
        <v>0.64665956664757862</v>
      </c>
      <c r="AL36" s="37">
        <f t="shared" si="26"/>
        <v>0.63501969444792217</v>
      </c>
      <c r="AM36" s="37">
        <f t="shared" si="26"/>
        <v>0.62358933994785959</v>
      </c>
      <c r="AN36" s="37">
        <f t="shared" si="26"/>
        <v>0.61236473182879814</v>
      </c>
      <c r="AO36" s="37">
        <f t="shared" si="26"/>
        <v>0.60134216665587981</v>
      </c>
      <c r="AP36" s="37">
        <f t="shared" si="26"/>
        <v>0.59051800765607398</v>
      </c>
      <c r="AQ36" s="37">
        <f t="shared" si="26"/>
        <v>0.57988868351826461</v>
      </c>
      <c r="AR36" s="37">
        <f t="shared" si="26"/>
        <v>0.56945068721493586</v>
      </c>
      <c r="AS36" s="37">
        <f t="shared" si="26"/>
        <v>0.55920057484506702</v>
      </c>
      <c r="AT36" s="37">
        <f t="shared" si="26"/>
        <v>0.54913496449785582</v>
      </c>
      <c r="AU36" s="37">
        <f t="shared" si="26"/>
        <v>0.53925053513689436</v>
      </c>
      <c r="AV36" s="37">
        <f t="shared" si="26"/>
        <v>0.52954402550443025</v>
      </c>
      <c r="AW36" s="37">
        <f t="shared" si="26"/>
        <v>0.52001223304535049</v>
      </c>
      <c r="AX36" s="37">
        <f t="shared" si="26"/>
        <v>0.51065201285053419</v>
      </c>
      <c r="AY36" s="37">
        <f t="shared" si="26"/>
        <v>0.50146027661922454</v>
      </c>
      <c r="AZ36" s="37">
        <f t="shared" si="26"/>
        <v>0.49243399164007851</v>
      </c>
      <c r="BA36" s="37">
        <f t="shared" si="26"/>
        <v>0.48357017979055711</v>
      </c>
      <c r="BB36" s="37">
        <f t="shared" si="26"/>
        <v>0.47486591655432708</v>
      </c>
      <c r="BC36" s="37">
        <f t="shared" si="26"/>
        <v>0.46631833005634921</v>
      </c>
      <c r="BD36" s="37">
        <f t="shared" si="26"/>
        <v>0.45792460011533492</v>
      </c>
      <c r="BE36" s="37">
        <f t="shared" si="26"/>
        <v>0.44968195731325888</v>
      </c>
      <c r="BF36" s="37">
        <f t="shared" si="26"/>
        <v>0.44158768208162019</v>
      </c>
      <c r="BG36" s="37">
        <f t="shared" si="26"/>
        <v>0.43363910380415099</v>
      </c>
      <c r="BH36" s="37">
        <f t="shared" si="26"/>
        <v>0.42583359993567627</v>
      </c>
      <c r="BI36" s="37">
        <f t="shared" si="26"/>
        <v>0.41816859513683408</v>
      </c>
      <c r="BJ36" s="37">
        <f t="shared" si="26"/>
        <v>0.41064156042437105</v>
      </c>
      <c r="BK36" s="37">
        <f t="shared" si="26"/>
        <v>0.40325001233673236</v>
      </c>
      <c r="BL36" s="37">
        <f t="shared" si="26"/>
        <v>0.39599151211467115</v>
      </c>
      <c r="BM36" s="37">
        <f t="shared" si="26"/>
        <v>0.38886366489660706</v>
      </c>
      <c r="BN36" s="37">
        <f t="shared" si="26"/>
        <v>0.38186411892846811</v>
      </c>
      <c r="BO36" s="37">
        <f t="shared" si="26"/>
        <v>0.37499056478775566</v>
      </c>
      <c r="BP36" s="37">
        <f t="shared" si="26"/>
        <v>0.36824073462157608</v>
      </c>
      <c r="BQ36" s="37">
        <f t="shared" si="26"/>
        <v>0.36161240139838768</v>
      </c>
      <c r="BR36" s="37">
        <f t="shared" si="26"/>
        <v>0.35510337817321669</v>
      </c>
      <c r="BS36" s="37">
        <f t="shared" si="26"/>
        <v>0.34871151736609879</v>
      </c>
      <c r="BT36" s="37">
        <f t="shared" si="26"/>
        <v>0.34243471005350901</v>
      </c>
      <c r="BU36" s="37">
        <f t="shared" si="26"/>
        <v>0.33627088527254584</v>
      </c>
      <c r="BV36" s="37">
        <f t="shared" si="26"/>
        <v>0.33021800933764001</v>
      </c>
      <c r="BW36" s="37">
        <f t="shared" si="26"/>
        <v>0.32427408516956246</v>
      </c>
      <c r="BX36" s="37">
        <f t="shared" si="26"/>
        <v>0.31843715163651032</v>
      </c>
      <c r="BY36" s="37">
        <f t="shared" si="26"/>
        <v>0.31270528290705313</v>
      </c>
      <c r="BZ36" s="37">
        <f t="shared" si="27"/>
        <v>0.30707658781472619</v>
      </c>
      <c r="CA36" s="37">
        <f t="shared" si="27"/>
        <v>0.30154920923406109</v>
      </c>
      <c r="CB36" s="37">
        <f t="shared" si="27"/>
        <v>0.29612132346784797</v>
      </c>
      <c r="CC36" s="37">
        <f t="shared" si="27"/>
        <v>0.29079113964542669</v>
      </c>
      <c r="CD36" s="37">
        <f t="shared" si="27"/>
        <v>0.28555689913180898</v>
      </c>
      <c r="CE36" s="37">
        <f t="shared" si="27"/>
        <v>0.28041687494743639</v>
      </c>
      <c r="CF36" s="37">
        <f t="shared" si="27"/>
        <v>0.27536937119838251</v>
      </c>
      <c r="CG36" s="37">
        <f t="shared" si="27"/>
        <v>0.27041272251681164</v>
      </c>
      <c r="CH36" s="37">
        <f t="shared" si="27"/>
        <v>0.26554529351150902</v>
      </c>
      <c r="CI36" s="37">
        <f t="shared" si="27"/>
        <v>0.26076547822830187</v>
      </c>
      <c r="CJ36" s="37">
        <f t="shared" si="27"/>
        <v>0.25607169962019244</v>
      </c>
      <c r="CK36" s="37">
        <f t="shared" si="27"/>
        <v>0.25146240902702899</v>
      </c>
      <c r="CL36" s="37">
        <f t="shared" si="27"/>
        <v>0.24693608566454245</v>
      </c>
      <c r="CM36" s="37">
        <f t="shared" si="27"/>
        <v>0.24249123612258067</v>
      </c>
      <c r="CN36" s="37">
        <f t="shared" si="27"/>
        <v>0.23812639387237422</v>
      </c>
      <c r="CO36" s="37">
        <f t="shared" si="27"/>
        <v>0.23384011878267147</v>
      </c>
      <c r="CP36" s="37">
        <f t="shared" si="27"/>
        <v>0.22963099664458339</v>
      </c>
      <c r="CQ36" s="37">
        <f t="shared" si="27"/>
        <v>0.22549763870498088</v>
      </c>
      <c r="CR36" s="37">
        <f t="shared" si="27"/>
        <v>0.22143868120829122</v>
      </c>
      <c r="CS36" s="37">
        <f t="shared" si="27"/>
        <v>0.21745278494654197</v>
      </c>
      <c r="CT36" s="37">
        <f t="shared" si="27"/>
        <v>0.21353863481750421</v>
      </c>
      <c r="CU36" s="37">
        <f t="shared" si="27"/>
        <v>0.20969493939078912</v>
      </c>
      <c r="CV36" s="37">
        <f t="shared" si="27"/>
        <v>0.2059204304817549</v>
      </c>
      <c r="CW36" s="37">
        <f t="shared" si="27"/>
        <v>0.20221386273308331</v>
      </c>
      <c r="CX36" s="37">
        <f t="shared" si="27"/>
        <v>0.19857401320388782</v>
      </c>
      <c r="CY36" s="37">
        <f t="shared" si="27"/>
        <v>0.19499968096621784</v>
      </c>
      <c r="CZ36" s="37">
        <f t="shared" si="27"/>
        <v>0.19148968670882591</v>
      </c>
      <c r="DA36" s="37">
        <f t="shared" si="27"/>
        <v>0.18804287234806705</v>
      </c>
      <c r="DB36" s="37">
        <f t="shared" si="27"/>
        <v>0.18465810064580185</v>
      </c>
      <c r="DC36" s="37">
        <f t="shared" si="27"/>
        <v>0.18133425483417742</v>
      </c>
      <c r="DD36" s="37">
        <f t="shared" si="27"/>
        <v>0.17807023824716223</v>
      </c>
      <c r="DE36" s="37">
        <f t="shared" si="27"/>
        <v>0.17486497395871331</v>
      </c>
      <c r="DF36" s="37">
        <f t="shared" si="27"/>
        <v>0.17171740442745648</v>
      </c>
      <c r="DG36" s="37">
        <f t="shared" si="27"/>
        <v>0.16862649114776226</v>
      </c>
      <c r="DH36" s="37">
        <f t="shared" si="27"/>
        <v>0.16559121430710255</v>
      </c>
      <c r="DI36" s="37">
        <f t="shared" si="27"/>
        <v>0.16261057244957469</v>
      </c>
    </row>
    <row r="37" spans="1:113">
      <c r="A37" s="4" t="s">
        <v>139</v>
      </c>
      <c r="B37" s="4">
        <v>3.61591E-2</v>
      </c>
      <c r="C37" s="4">
        <v>3.6272499999999999E-2</v>
      </c>
      <c r="D37" s="4">
        <v>-3.31</v>
      </c>
      <c r="E37" s="4">
        <v>1E-3</v>
      </c>
      <c r="F37" s="4">
        <v>5.0622999999999996E-3</v>
      </c>
      <c r="G37" s="4">
        <v>0.25827879999999998</v>
      </c>
      <c r="J37" s="39">
        <v>0.98199999999999998</v>
      </c>
      <c r="L37" s="35">
        <v>13</v>
      </c>
      <c r="M37" s="37">
        <v>1</v>
      </c>
      <c r="N37" s="37">
        <f t="shared" si="26"/>
        <v>0.98199999999999998</v>
      </c>
      <c r="O37" s="37">
        <f t="shared" si="26"/>
        <v>0.96432399999999996</v>
      </c>
      <c r="P37" s="37">
        <f t="shared" si="26"/>
        <v>0.946966168</v>
      </c>
      <c r="Q37" s="37">
        <f t="shared" si="26"/>
        <v>0.92992077697599995</v>
      </c>
      <c r="R37" s="37">
        <f t="shared" si="26"/>
        <v>0.91318220299043196</v>
      </c>
      <c r="S37" s="37">
        <f t="shared" si="26"/>
        <v>0.89674492333660416</v>
      </c>
      <c r="T37" s="37">
        <f t="shared" si="26"/>
        <v>0.8806035147165453</v>
      </c>
      <c r="U37" s="37">
        <f t="shared" si="26"/>
        <v>0.86475265145164748</v>
      </c>
      <c r="V37" s="37">
        <f t="shared" si="26"/>
        <v>0.84918710372551787</v>
      </c>
      <c r="W37" s="37">
        <f t="shared" si="26"/>
        <v>0.8339017358584585</v>
      </c>
      <c r="X37" s="37">
        <f t="shared" si="26"/>
        <v>0.81889150461300619</v>
      </c>
      <c r="Y37" s="37">
        <f t="shared" si="26"/>
        <v>0.80415145752997208</v>
      </c>
      <c r="Z37" s="37">
        <f t="shared" si="26"/>
        <v>0.78967673129443261</v>
      </c>
      <c r="AA37" s="37">
        <f t="shared" si="26"/>
        <v>0.77546255013113286</v>
      </c>
      <c r="AB37" s="37">
        <f t="shared" si="26"/>
        <v>0.7615042242287724</v>
      </c>
      <c r="AC37" s="37">
        <f t="shared" si="26"/>
        <v>0.74779714819265453</v>
      </c>
      <c r="AD37" s="37">
        <f t="shared" si="26"/>
        <v>0.73433679952518671</v>
      </c>
      <c r="AE37" s="37">
        <f t="shared" si="26"/>
        <v>0.72111873713373331</v>
      </c>
      <c r="AF37" s="37">
        <f t="shared" si="26"/>
        <v>0.70813859986532612</v>
      </c>
      <c r="AG37" s="37">
        <f t="shared" si="26"/>
        <v>0.69539210506775029</v>
      </c>
      <c r="AH37" s="37">
        <f t="shared" si="26"/>
        <v>0.6828750471765308</v>
      </c>
      <c r="AI37" s="37">
        <f t="shared" si="26"/>
        <v>0.67058329632735325</v>
      </c>
      <c r="AJ37" s="37">
        <f t="shared" si="26"/>
        <v>0.65851279699346088</v>
      </c>
      <c r="AK37" s="37">
        <f t="shared" si="26"/>
        <v>0.64665956664757862</v>
      </c>
      <c r="AL37" s="37">
        <f t="shared" si="26"/>
        <v>0.63501969444792217</v>
      </c>
      <c r="AM37" s="37">
        <f t="shared" si="26"/>
        <v>0.62358933994785959</v>
      </c>
      <c r="AN37" s="37">
        <f t="shared" si="26"/>
        <v>0.61236473182879814</v>
      </c>
      <c r="AO37" s="37">
        <f t="shared" si="26"/>
        <v>0.60134216665587981</v>
      </c>
      <c r="AP37" s="37">
        <f t="shared" si="26"/>
        <v>0.59051800765607398</v>
      </c>
      <c r="AQ37" s="37">
        <f t="shared" si="26"/>
        <v>0.57988868351826461</v>
      </c>
      <c r="AR37" s="37">
        <f t="shared" si="26"/>
        <v>0.56945068721493586</v>
      </c>
      <c r="AS37" s="37">
        <f t="shared" si="26"/>
        <v>0.55920057484506702</v>
      </c>
      <c r="AT37" s="37">
        <f t="shared" si="26"/>
        <v>0.54913496449785582</v>
      </c>
      <c r="AU37" s="37">
        <f t="shared" si="26"/>
        <v>0.53925053513689436</v>
      </c>
      <c r="AV37" s="37">
        <f t="shared" si="26"/>
        <v>0.52954402550443025</v>
      </c>
      <c r="AW37" s="37">
        <f t="shared" si="26"/>
        <v>0.52001223304535049</v>
      </c>
      <c r="AX37" s="37">
        <f t="shared" si="26"/>
        <v>0.51065201285053419</v>
      </c>
      <c r="AY37" s="37">
        <f t="shared" si="26"/>
        <v>0.50146027661922454</v>
      </c>
      <c r="AZ37" s="37">
        <f t="shared" si="26"/>
        <v>0.49243399164007851</v>
      </c>
      <c r="BA37" s="37">
        <f t="shared" si="26"/>
        <v>0.48357017979055711</v>
      </c>
      <c r="BB37" s="37">
        <f t="shared" si="26"/>
        <v>0.47486591655432708</v>
      </c>
      <c r="BC37" s="37">
        <f t="shared" si="26"/>
        <v>0.46631833005634921</v>
      </c>
      <c r="BD37" s="37">
        <f t="shared" si="26"/>
        <v>0.45792460011533492</v>
      </c>
      <c r="BE37" s="37">
        <f t="shared" si="26"/>
        <v>0.44968195731325888</v>
      </c>
      <c r="BF37" s="37">
        <f t="shared" si="26"/>
        <v>0.44158768208162019</v>
      </c>
      <c r="BG37" s="37">
        <f t="shared" si="26"/>
        <v>0.43363910380415099</v>
      </c>
      <c r="BH37" s="37">
        <f t="shared" si="26"/>
        <v>0.42583359993567627</v>
      </c>
      <c r="BI37" s="37">
        <f t="shared" si="26"/>
        <v>0.41816859513683408</v>
      </c>
      <c r="BJ37" s="37">
        <f t="shared" si="26"/>
        <v>0.41064156042437105</v>
      </c>
      <c r="BK37" s="37">
        <f t="shared" si="26"/>
        <v>0.40325001233673236</v>
      </c>
      <c r="BL37" s="37">
        <f t="shared" si="26"/>
        <v>0.39599151211467115</v>
      </c>
      <c r="BM37" s="37">
        <f t="shared" si="26"/>
        <v>0.38886366489660706</v>
      </c>
      <c r="BN37" s="37">
        <f t="shared" si="26"/>
        <v>0.38186411892846811</v>
      </c>
      <c r="BO37" s="37">
        <f t="shared" si="26"/>
        <v>0.37499056478775566</v>
      </c>
      <c r="BP37" s="37">
        <f t="shared" si="26"/>
        <v>0.36824073462157608</v>
      </c>
      <c r="BQ37" s="37">
        <f t="shared" si="26"/>
        <v>0.36161240139838768</v>
      </c>
      <c r="BR37" s="37">
        <f t="shared" si="26"/>
        <v>0.35510337817321669</v>
      </c>
      <c r="BS37" s="37">
        <f t="shared" si="26"/>
        <v>0.34871151736609879</v>
      </c>
      <c r="BT37" s="37">
        <f t="shared" si="26"/>
        <v>0.34243471005350901</v>
      </c>
      <c r="BU37" s="37">
        <f t="shared" si="26"/>
        <v>0.33627088527254584</v>
      </c>
      <c r="BV37" s="37">
        <f t="shared" si="26"/>
        <v>0.33021800933764001</v>
      </c>
      <c r="BW37" s="37">
        <f t="shared" si="26"/>
        <v>0.32427408516956246</v>
      </c>
      <c r="BX37" s="37">
        <f t="shared" si="26"/>
        <v>0.31843715163651032</v>
      </c>
      <c r="BY37" s="37">
        <f t="shared" ref="BY37" si="28">BX37*$J37</f>
        <v>0.31270528290705313</v>
      </c>
      <c r="BZ37" s="37">
        <f t="shared" si="27"/>
        <v>0.30707658781472619</v>
      </c>
      <c r="CA37" s="37">
        <f t="shared" si="27"/>
        <v>0.30154920923406109</v>
      </c>
      <c r="CB37" s="37">
        <f t="shared" si="27"/>
        <v>0.29612132346784797</v>
      </c>
      <c r="CC37" s="37">
        <f t="shared" si="27"/>
        <v>0.29079113964542669</v>
      </c>
      <c r="CD37" s="37">
        <f t="shared" si="27"/>
        <v>0.28555689913180898</v>
      </c>
      <c r="CE37" s="37">
        <f t="shared" si="27"/>
        <v>0.28041687494743639</v>
      </c>
      <c r="CF37" s="37">
        <f t="shared" si="27"/>
        <v>0.27536937119838251</v>
      </c>
      <c r="CG37" s="37">
        <f t="shared" si="27"/>
        <v>0.27041272251681164</v>
      </c>
      <c r="CH37" s="37">
        <f t="shared" si="27"/>
        <v>0.26554529351150902</v>
      </c>
      <c r="CI37" s="37">
        <f t="shared" si="27"/>
        <v>0.26076547822830187</v>
      </c>
      <c r="CJ37" s="37">
        <f t="shared" si="27"/>
        <v>0.25607169962019244</v>
      </c>
      <c r="CK37" s="37">
        <f t="shared" si="27"/>
        <v>0.25146240902702899</v>
      </c>
      <c r="CL37" s="37">
        <f t="shared" si="27"/>
        <v>0.24693608566454245</v>
      </c>
      <c r="CM37" s="37">
        <f t="shared" si="27"/>
        <v>0.24249123612258067</v>
      </c>
      <c r="CN37" s="37">
        <f t="shared" si="27"/>
        <v>0.23812639387237422</v>
      </c>
      <c r="CO37" s="37">
        <f t="shared" si="27"/>
        <v>0.23384011878267147</v>
      </c>
      <c r="CP37" s="37">
        <f t="shared" si="27"/>
        <v>0.22963099664458339</v>
      </c>
      <c r="CQ37" s="37">
        <f t="shared" si="27"/>
        <v>0.22549763870498088</v>
      </c>
      <c r="CR37" s="37">
        <f t="shared" si="27"/>
        <v>0.22143868120829122</v>
      </c>
      <c r="CS37" s="37">
        <f t="shared" si="27"/>
        <v>0.21745278494654197</v>
      </c>
      <c r="CT37" s="37">
        <f t="shared" si="27"/>
        <v>0.21353863481750421</v>
      </c>
      <c r="CU37" s="37">
        <f t="shared" si="27"/>
        <v>0.20969493939078912</v>
      </c>
      <c r="CV37" s="37">
        <f t="shared" si="27"/>
        <v>0.2059204304817549</v>
      </c>
      <c r="CW37" s="37">
        <f t="shared" si="27"/>
        <v>0.20221386273308331</v>
      </c>
      <c r="CX37" s="37">
        <f t="shared" si="27"/>
        <v>0.19857401320388782</v>
      </c>
      <c r="CY37" s="37">
        <f t="shared" si="27"/>
        <v>0.19499968096621784</v>
      </c>
      <c r="CZ37" s="37">
        <f t="shared" si="27"/>
        <v>0.19148968670882591</v>
      </c>
      <c r="DA37" s="37">
        <f t="shared" si="27"/>
        <v>0.18804287234806705</v>
      </c>
      <c r="DB37" s="37">
        <f t="shared" si="27"/>
        <v>0.18465810064580185</v>
      </c>
      <c r="DC37" s="37">
        <f t="shared" si="27"/>
        <v>0.18133425483417742</v>
      </c>
      <c r="DD37" s="37">
        <f t="shared" si="27"/>
        <v>0.17807023824716223</v>
      </c>
      <c r="DE37" s="37">
        <f t="shared" si="27"/>
        <v>0.17486497395871331</v>
      </c>
      <c r="DF37" s="37">
        <f t="shared" si="27"/>
        <v>0.17171740442745648</v>
      </c>
      <c r="DG37" s="37">
        <f t="shared" si="27"/>
        <v>0.16862649114776226</v>
      </c>
      <c r="DH37" s="37">
        <f t="shared" si="27"/>
        <v>0.16559121430710255</v>
      </c>
      <c r="DI37" s="37">
        <f t="shared" si="27"/>
        <v>0.16261057244957469</v>
      </c>
    </row>
    <row r="38" spans="1:113">
      <c r="A38" s="4" t="s">
        <v>23</v>
      </c>
      <c r="B38" s="4">
        <v>0.95121940000000005</v>
      </c>
      <c r="C38" s="4">
        <v>3.84795E-2</v>
      </c>
      <c r="D38" s="4">
        <v>-1.24</v>
      </c>
      <c r="E38" s="4">
        <v>0.216</v>
      </c>
      <c r="F38" s="4">
        <v>0.87871339999999998</v>
      </c>
      <c r="G38" s="4">
        <v>1.0297080000000001</v>
      </c>
      <c r="J38" s="39">
        <v>0.98199999999999998</v>
      </c>
      <c r="L38" s="35">
        <v>14</v>
      </c>
      <c r="M38" s="37">
        <v>1</v>
      </c>
      <c r="N38" s="37">
        <f t="shared" ref="N38:BY39" si="29">M38*$J38</f>
        <v>0.98199999999999998</v>
      </c>
      <c r="O38" s="37">
        <f t="shared" si="29"/>
        <v>0.96432399999999996</v>
      </c>
      <c r="P38" s="37">
        <f t="shared" si="29"/>
        <v>0.946966168</v>
      </c>
      <c r="Q38" s="37">
        <f t="shared" si="29"/>
        <v>0.92992077697599995</v>
      </c>
      <c r="R38" s="37">
        <f t="shared" si="29"/>
        <v>0.91318220299043196</v>
      </c>
      <c r="S38" s="37">
        <f t="shared" si="29"/>
        <v>0.89674492333660416</v>
      </c>
      <c r="T38" s="37">
        <f t="shared" si="29"/>
        <v>0.8806035147165453</v>
      </c>
      <c r="U38" s="37">
        <f t="shared" si="29"/>
        <v>0.86475265145164748</v>
      </c>
      <c r="V38" s="37">
        <f t="shared" si="29"/>
        <v>0.84918710372551787</v>
      </c>
      <c r="W38" s="37">
        <f t="shared" si="29"/>
        <v>0.8339017358584585</v>
      </c>
      <c r="X38" s="37">
        <f t="shared" si="29"/>
        <v>0.81889150461300619</v>
      </c>
      <c r="Y38" s="37">
        <f t="shared" si="29"/>
        <v>0.80415145752997208</v>
      </c>
      <c r="Z38" s="37">
        <f t="shared" si="29"/>
        <v>0.78967673129443261</v>
      </c>
      <c r="AA38" s="37">
        <f t="shared" si="29"/>
        <v>0.77546255013113286</v>
      </c>
      <c r="AB38" s="37">
        <f t="shared" si="29"/>
        <v>0.7615042242287724</v>
      </c>
      <c r="AC38" s="37">
        <f t="shared" si="29"/>
        <v>0.74779714819265453</v>
      </c>
      <c r="AD38" s="37">
        <f t="shared" si="29"/>
        <v>0.73433679952518671</v>
      </c>
      <c r="AE38" s="37">
        <f t="shared" si="29"/>
        <v>0.72111873713373331</v>
      </c>
      <c r="AF38" s="37">
        <f t="shared" si="29"/>
        <v>0.70813859986532612</v>
      </c>
      <c r="AG38" s="37">
        <f t="shared" si="29"/>
        <v>0.69539210506775029</v>
      </c>
      <c r="AH38" s="37">
        <f t="shared" si="29"/>
        <v>0.6828750471765308</v>
      </c>
      <c r="AI38" s="37">
        <f t="shared" si="29"/>
        <v>0.67058329632735325</v>
      </c>
      <c r="AJ38" s="37">
        <f t="shared" si="29"/>
        <v>0.65851279699346088</v>
      </c>
      <c r="AK38" s="37">
        <f t="shared" si="29"/>
        <v>0.64665956664757862</v>
      </c>
      <c r="AL38" s="37">
        <f t="shared" si="29"/>
        <v>0.63501969444792217</v>
      </c>
      <c r="AM38" s="37">
        <f t="shared" si="29"/>
        <v>0.62358933994785959</v>
      </c>
      <c r="AN38" s="37">
        <f t="shared" si="29"/>
        <v>0.61236473182879814</v>
      </c>
      <c r="AO38" s="37">
        <f t="shared" si="29"/>
        <v>0.60134216665587981</v>
      </c>
      <c r="AP38" s="37">
        <f t="shared" si="29"/>
        <v>0.59051800765607398</v>
      </c>
      <c r="AQ38" s="37">
        <f t="shared" si="29"/>
        <v>0.57988868351826461</v>
      </c>
      <c r="AR38" s="37">
        <f t="shared" si="29"/>
        <v>0.56945068721493586</v>
      </c>
      <c r="AS38" s="37">
        <f t="shared" si="29"/>
        <v>0.55920057484506702</v>
      </c>
      <c r="AT38" s="37">
        <f t="shared" si="29"/>
        <v>0.54913496449785582</v>
      </c>
      <c r="AU38" s="37">
        <f t="shared" si="29"/>
        <v>0.53925053513689436</v>
      </c>
      <c r="AV38" s="37">
        <f t="shared" si="29"/>
        <v>0.52954402550443025</v>
      </c>
      <c r="AW38" s="37">
        <f t="shared" si="29"/>
        <v>0.52001223304535049</v>
      </c>
      <c r="AX38" s="37">
        <f t="shared" si="29"/>
        <v>0.51065201285053419</v>
      </c>
      <c r="AY38" s="37">
        <f t="shared" si="29"/>
        <v>0.50146027661922454</v>
      </c>
      <c r="AZ38" s="37">
        <f t="shared" si="29"/>
        <v>0.49243399164007851</v>
      </c>
      <c r="BA38" s="37">
        <f t="shared" si="29"/>
        <v>0.48357017979055711</v>
      </c>
      <c r="BB38" s="37">
        <f t="shared" si="29"/>
        <v>0.47486591655432708</v>
      </c>
      <c r="BC38" s="37">
        <f t="shared" si="29"/>
        <v>0.46631833005634921</v>
      </c>
      <c r="BD38" s="37">
        <f t="shared" si="29"/>
        <v>0.45792460011533492</v>
      </c>
      <c r="BE38" s="37">
        <f t="shared" si="29"/>
        <v>0.44968195731325888</v>
      </c>
      <c r="BF38" s="37">
        <f t="shared" si="29"/>
        <v>0.44158768208162019</v>
      </c>
      <c r="BG38" s="37">
        <f t="shared" si="29"/>
        <v>0.43363910380415099</v>
      </c>
      <c r="BH38" s="37">
        <f t="shared" si="29"/>
        <v>0.42583359993567627</v>
      </c>
      <c r="BI38" s="37">
        <f t="shared" si="29"/>
        <v>0.41816859513683408</v>
      </c>
      <c r="BJ38" s="37">
        <f t="shared" si="29"/>
        <v>0.41064156042437105</v>
      </c>
      <c r="BK38" s="37">
        <f t="shared" si="29"/>
        <v>0.40325001233673236</v>
      </c>
      <c r="BL38" s="37">
        <f t="shared" si="29"/>
        <v>0.39599151211467115</v>
      </c>
      <c r="BM38" s="37">
        <f t="shared" si="29"/>
        <v>0.38886366489660706</v>
      </c>
      <c r="BN38" s="37">
        <f t="shared" si="29"/>
        <v>0.38186411892846811</v>
      </c>
      <c r="BO38" s="37">
        <f t="shared" si="29"/>
        <v>0.37499056478775566</v>
      </c>
      <c r="BP38" s="37">
        <f t="shared" si="29"/>
        <v>0.36824073462157608</v>
      </c>
      <c r="BQ38" s="37">
        <f t="shared" si="29"/>
        <v>0.36161240139838768</v>
      </c>
      <c r="BR38" s="37">
        <f t="shared" si="29"/>
        <v>0.35510337817321669</v>
      </c>
      <c r="BS38" s="37">
        <f t="shared" si="29"/>
        <v>0.34871151736609879</v>
      </c>
      <c r="BT38" s="37">
        <f t="shared" si="29"/>
        <v>0.34243471005350901</v>
      </c>
      <c r="BU38" s="37">
        <f t="shared" si="29"/>
        <v>0.33627088527254584</v>
      </c>
      <c r="BV38" s="37">
        <f t="shared" si="29"/>
        <v>0.33021800933764001</v>
      </c>
      <c r="BW38" s="37">
        <f t="shared" si="29"/>
        <v>0.32427408516956246</v>
      </c>
      <c r="BX38" s="37">
        <f t="shared" si="29"/>
        <v>0.31843715163651032</v>
      </c>
      <c r="BY38" s="37">
        <f t="shared" si="29"/>
        <v>0.31270528290705313</v>
      </c>
      <c r="BZ38" s="37">
        <f t="shared" si="27"/>
        <v>0.30707658781472619</v>
      </c>
      <c r="CA38" s="37">
        <f t="shared" si="27"/>
        <v>0.30154920923406109</v>
      </c>
      <c r="CB38" s="37">
        <f t="shared" si="27"/>
        <v>0.29612132346784797</v>
      </c>
      <c r="CC38" s="37">
        <f t="shared" si="27"/>
        <v>0.29079113964542669</v>
      </c>
      <c r="CD38" s="37">
        <f t="shared" si="27"/>
        <v>0.28555689913180898</v>
      </c>
      <c r="CE38" s="37">
        <f t="shared" si="27"/>
        <v>0.28041687494743639</v>
      </c>
      <c r="CF38" s="37">
        <f t="shared" si="27"/>
        <v>0.27536937119838251</v>
      </c>
      <c r="CG38" s="37">
        <f t="shared" si="27"/>
        <v>0.27041272251681164</v>
      </c>
      <c r="CH38" s="37">
        <f t="shared" si="27"/>
        <v>0.26554529351150902</v>
      </c>
      <c r="CI38" s="37">
        <f t="shared" si="27"/>
        <v>0.26076547822830187</v>
      </c>
      <c r="CJ38" s="37">
        <f t="shared" si="27"/>
        <v>0.25607169962019244</v>
      </c>
      <c r="CK38" s="37">
        <f t="shared" si="27"/>
        <v>0.25146240902702899</v>
      </c>
      <c r="CL38" s="37">
        <f t="shared" si="27"/>
        <v>0.24693608566454245</v>
      </c>
      <c r="CM38" s="37">
        <f t="shared" si="27"/>
        <v>0.24249123612258067</v>
      </c>
      <c r="CN38" s="37">
        <f t="shared" si="27"/>
        <v>0.23812639387237422</v>
      </c>
      <c r="CO38" s="37">
        <f t="shared" si="27"/>
        <v>0.23384011878267147</v>
      </c>
      <c r="CP38" s="37">
        <f t="shared" si="27"/>
        <v>0.22963099664458339</v>
      </c>
      <c r="CQ38" s="37">
        <f t="shared" si="27"/>
        <v>0.22549763870498088</v>
      </c>
      <c r="CR38" s="37">
        <f t="shared" si="27"/>
        <v>0.22143868120829122</v>
      </c>
      <c r="CS38" s="37">
        <f t="shared" si="27"/>
        <v>0.21745278494654197</v>
      </c>
      <c r="CT38" s="37">
        <f t="shared" si="27"/>
        <v>0.21353863481750421</v>
      </c>
      <c r="CU38" s="37">
        <f t="shared" si="27"/>
        <v>0.20969493939078912</v>
      </c>
      <c r="CV38" s="37">
        <f t="shared" si="27"/>
        <v>0.2059204304817549</v>
      </c>
      <c r="CW38" s="37">
        <f t="shared" si="27"/>
        <v>0.20221386273308331</v>
      </c>
      <c r="CX38" s="37">
        <f t="shared" si="27"/>
        <v>0.19857401320388782</v>
      </c>
      <c r="CY38" s="37">
        <f t="shared" si="27"/>
        <v>0.19499968096621784</v>
      </c>
      <c r="CZ38" s="37">
        <f t="shared" si="27"/>
        <v>0.19148968670882591</v>
      </c>
      <c r="DA38" s="37">
        <f t="shared" si="27"/>
        <v>0.18804287234806705</v>
      </c>
      <c r="DB38" s="37">
        <f t="shared" si="27"/>
        <v>0.18465810064580185</v>
      </c>
      <c r="DC38" s="37">
        <f t="shared" si="27"/>
        <v>0.18133425483417742</v>
      </c>
      <c r="DD38" s="37">
        <f t="shared" si="27"/>
        <v>0.17807023824716223</v>
      </c>
      <c r="DE38" s="37">
        <f t="shared" si="27"/>
        <v>0.17486497395871331</v>
      </c>
      <c r="DF38" s="37">
        <f t="shared" si="27"/>
        <v>0.17171740442745648</v>
      </c>
      <c r="DG38" s="37">
        <f t="shared" si="27"/>
        <v>0.16862649114776226</v>
      </c>
      <c r="DH38" s="37">
        <f t="shared" si="27"/>
        <v>0.16559121430710255</v>
      </c>
      <c r="DI38" s="37">
        <f t="shared" si="27"/>
        <v>0.16261057244957469</v>
      </c>
    </row>
    <row r="39" spans="1:113">
      <c r="A39" s="4" t="s">
        <v>24</v>
      </c>
      <c r="B39" s="4">
        <v>0.87240470000000003</v>
      </c>
      <c r="C39" s="4">
        <v>2.5027199999999999E-2</v>
      </c>
      <c r="D39" s="4">
        <v>-4.76</v>
      </c>
      <c r="E39" s="4">
        <v>0</v>
      </c>
      <c r="F39" s="4">
        <v>0.82470589999999999</v>
      </c>
      <c r="G39" s="4">
        <v>0.92286230000000002</v>
      </c>
      <c r="J39" s="39">
        <v>0.98199999999999998</v>
      </c>
      <c r="L39" s="35">
        <v>15</v>
      </c>
      <c r="M39" s="37">
        <v>1</v>
      </c>
      <c r="N39" s="37">
        <f t="shared" si="29"/>
        <v>0.98199999999999998</v>
      </c>
      <c r="O39" s="37">
        <f t="shared" si="29"/>
        <v>0.96432399999999996</v>
      </c>
      <c r="P39" s="37">
        <f t="shared" si="29"/>
        <v>0.946966168</v>
      </c>
      <c r="Q39" s="37">
        <f t="shared" si="29"/>
        <v>0.92992077697599995</v>
      </c>
      <c r="R39" s="37">
        <f t="shared" si="29"/>
        <v>0.91318220299043196</v>
      </c>
      <c r="S39" s="37">
        <f t="shared" si="29"/>
        <v>0.89674492333660416</v>
      </c>
      <c r="T39" s="37">
        <f t="shared" si="29"/>
        <v>0.8806035147165453</v>
      </c>
      <c r="U39" s="37">
        <f t="shared" si="29"/>
        <v>0.86475265145164748</v>
      </c>
      <c r="V39" s="37">
        <f t="shared" si="29"/>
        <v>0.84918710372551787</v>
      </c>
      <c r="W39" s="37">
        <f t="shared" si="29"/>
        <v>0.8339017358584585</v>
      </c>
      <c r="X39" s="37">
        <f t="shared" si="29"/>
        <v>0.81889150461300619</v>
      </c>
      <c r="Y39" s="37">
        <f t="shared" si="29"/>
        <v>0.80415145752997208</v>
      </c>
      <c r="Z39" s="37">
        <f t="shared" si="29"/>
        <v>0.78967673129443261</v>
      </c>
      <c r="AA39" s="37">
        <f t="shared" si="29"/>
        <v>0.77546255013113286</v>
      </c>
      <c r="AB39" s="37">
        <f t="shared" si="29"/>
        <v>0.7615042242287724</v>
      </c>
      <c r="AC39" s="37">
        <f t="shared" si="29"/>
        <v>0.74779714819265453</v>
      </c>
      <c r="AD39" s="37">
        <f t="shared" si="29"/>
        <v>0.73433679952518671</v>
      </c>
      <c r="AE39" s="37">
        <f t="shared" si="29"/>
        <v>0.72111873713373331</v>
      </c>
      <c r="AF39" s="37">
        <f t="shared" si="29"/>
        <v>0.70813859986532612</v>
      </c>
      <c r="AG39" s="37">
        <f t="shared" si="29"/>
        <v>0.69539210506775029</v>
      </c>
      <c r="AH39" s="37">
        <f t="shared" si="29"/>
        <v>0.6828750471765308</v>
      </c>
      <c r="AI39" s="37">
        <f t="shared" si="29"/>
        <v>0.67058329632735325</v>
      </c>
      <c r="AJ39" s="37">
        <f t="shared" si="29"/>
        <v>0.65851279699346088</v>
      </c>
      <c r="AK39" s="37">
        <f t="shared" si="29"/>
        <v>0.64665956664757862</v>
      </c>
      <c r="AL39" s="37">
        <f t="shared" si="29"/>
        <v>0.63501969444792217</v>
      </c>
      <c r="AM39" s="37">
        <f t="shared" si="29"/>
        <v>0.62358933994785959</v>
      </c>
      <c r="AN39" s="37">
        <f t="shared" si="29"/>
        <v>0.61236473182879814</v>
      </c>
      <c r="AO39" s="37">
        <f t="shared" si="29"/>
        <v>0.60134216665587981</v>
      </c>
      <c r="AP39" s="37">
        <f t="shared" si="29"/>
        <v>0.59051800765607398</v>
      </c>
      <c r="AQ39" s="37">
        <f t="shared" si="29"/>
        <v>0.57988868351826461</v>
      </c>
      <c r="AR39" s="37">
        <f t="shared" si="29"/>
        <v>0.56945068721493586</v>
      </c>
      <c r="AS39" s="37">
        <f t="shared" si="29"/>
        <v>0.55920057484506702</v>
      </c>
      <c r="AT39" s="37">
        <f t="shared" si="29"/>
        <v>0.54913496449785582</v>
      </c>
      <c r="AU39" s="37">
        <f t="shared" si="29"/>
        <v>0.53925053513689436</v>
      </c>
      <c r="AV39" s="37">
        <f t="shared" si="29"/>
        <v>0.52954402550443025</v>
      </c>
      <c r="AW39" s="37">
        <f t="shared" si="29"/>
        <v>0.52001223304535049</v>
      </c>
      <c r="AX39" s="37">
        <f t="shared" si="29"/>
        <v>0.51065201285053419</v>
      </c>
      <c r="AY39" s="37">
        <f t="shared" si="29"/>
        <v>0.50146027661922454</v>
      </c>
      <c r="AZ39" s="37">
        <f t="shared" si="29"/>
        <v>0.49243399164007851</v>
      </c>
      <c r="BA39" s="37">
        <f t="shared" si="29"/>
        <v>0.48357017979055711</v>
      </c>
      <c r="BB39" s="37">
        <f t="shared" si="29"/>
        <v>0.47486591655432708</v>
      </c>
      <c r="BC39" s="37">
        <f t="shared" si="29"/>
        <v>0.46631833005634921</v>
      </c>
      <c r="BD39" s="37">
        <f t="shared" si="29"/>
        <v>0.45792460011533492</v>
      </c>
      <c r="BE39" s="37">
        <f t="shared" si="29"/>
        <v>0.44968195731325888</v>
      </c>
      <c r="BF39" s="37">
        <f t="shared" si="29"/>
        <v>0.44158768208162019</v>
      </c>
      <c r="BG39" s="37">
        <f t="shared" si="29"/>
        <v>0.43363910380415099</v>
      </c>
      <c r="BH39" s="37">
        <f t="shared" si="29"/>
        <v>0.42583359993567627</v>
      </c>
      <c r="BI39" s="37">
        <f t="shared" si="29"/>
        <v>0.41816859513683408</v>
      </c>
      <c r="BJ39" s="37">
        <f t="shared" si="29"/>
        <v>0.41064156042437105</v>
      </c>
      <c r="BK39" s="37">
        <f t="shared" si="29"/>
        <v>0.40325001233673236</v>
      </c>
      <c r="BL39" s="37">
        <f t="shared" si="29"/>
        <v>0.39599151211467115</v>
      </c>
      <c r="BM39" s="37">
        <f t="shared" si="29"/>
        <v>0.38886366489660706</v>
      </c>
      <c r="BN39" s="37">
        <f t="shared" si="29"/>
        <v>0.38186411892846811</v>
      </c>
      <c r="BO39" s="37">
        <f t="shared" si="29"/>
        <v>0.37499056478775566</v>
      </c>
      <c r="BP39" s="37">
        <f t="shared" si="29"/>
        <v>0.36824073462157608</v>
      </c>
      <c r="BQ39" s="37">
        <f t="shared" si="29"/>
        <v>0.36161240139838768</v>
      </c>
      <c r="BR39" s="37">
        <f t="shared" si="29"/>
        <v>0.35510337817321669</v>
      </c>
      <c r="BS39" s="37">
        <f t="shared" si="29"/>
        <v>0.34871151736609879</v>
      </c>
      <c r="BT39" s="37">
        <f t="shared" si="29"/>
        <v>0.34243471005350901</v>
      </c>
      <c r="BU39" s="37">
        <f t="shared" si="29"/>
        <v>0.33627088527254584</v>
      </c>
      <c r="BV39" s="37">
        <f t="shared" si="29"/>
        <v>0.33021800933764001</v>
      </c>
      <c r="BW39" s="37">
        <f t="shared" si="29"/>
        <v>0.32427408516956246</v>
      </c>
      <c r="BX39" s="37">
        <f t="shared" si="29"/>
        <v>0.31843715163651032</v>
      </c>
      <c r="BY39" s="37">
        <f t="shared" si="29"/>
        <v>0.31270528290705313</v>
      </c>
      <c r="BZ39" s="37">
        <f t="shared" si="27"/>
        <v>0.30707658781472619</v>
      </c>
      <c r="CA39" s="37">
        <f t="shared" si="27"/>
        <v>0.30154920923406109</v>
      </c>
      <c r="CB39" s="37">
        <f t="shared" si="27"/>
        <v>0.29612132346784797</v>
      </c>
      <c r="CC39" s="37">
        <f t="shared" si="27"/>
        <v>0.29079113964542669</v>
      </c>
      <c r="CD39" s="37">
        <f t="shared" si="27"/>
        <v>0.28555689913180898</v>
      </c>
      <c r="CE39" s="37">
        <f t="shared" si="27"/>
        <v>0.28041687494743639</v>
      </c>
      <c r="CF39" s="37">
        <f t="shared" si="27"/>
        <v>0.27536937119838251</v>
      </c>
      <c r="CG39" s="37">
        <f t="shared" si="27"/>
        <v>0.27041272251681164</v>
      </c>
      <c r="CH39" s="37">
        <f t="shared" si="27"/>
        <v>0.26554529351150902</v>
      </c>
      <c r="CI39" s="37">
        <f t="shared" si="27"/>
        <v>0.26076547822830187</v>
      </c>
      <c r="CJ39" s="37">
        <f t="shared" si="27"/>
        <v>0.25607169962019244</v>
      </c>
      <c r="CK39" s="37">
        <f t="shared" si="27"/>
        <v>0.25146240902702899</v>
      </c>
      <c r="CL39" s="37">
        <f t="shared" si="27"/>
        <v>0.24693608566454245</v>
      </c>
      <c r="CM39" s="37">
        <f t="shared" si="27"/>
        <v>0.24249123612258067</v>
      </c>
      <c r="CN39" s="37">
        <f t="shared" si="27"/>
        <v>0.23812639387237422</v>
      </c>
      <c r="CO39" s="37">
        <f t="shared" si="27"/>
        <v>0.23384011878267147</v>
      </c>
      <c r="CP39" s="37">
        <f t="shared" si="27"/>
        <v>0.22963099664458339</v>
      </c>
      <c r="CQ39" s="37">
        <f t="shared" si="27"/>
        <v>0.22549763870498088</v>
      </c>
      <c r="CR39" s="37">
        <f t="shared" si="27"/>
        <v>0.22143868120829122</v>
      </c>
      <c r="CS39" s="37">
        <f t="shared" si="27"/>
        <v>0.21745278494654197</v>
      </c>
      <c r="CT39" s="37">
        <f t="shared" si="27"/>
        <v>0.21353863481750421</v>
      </c>
      <c r="CU39" s="37">
        <f t="shared" si="27"/>
        <v>0.20969493939078912</v>
      </c>
      <c r="CV39" s="37">
        <f t="shared" si="27"/>
        <v>0.2059204304817549</v>
      </c>
      <c r="CW39" s="37">
        <f t="shared" si="27"/>
        <v>0.20221386273308331</v>
      </c>
      <c r="CX39" s="37">
        <f t="shared" si="27"/>
        <v>0.19857401320388782</v>
      </c>
      <c r="CY39" s="37">
        <f t="shared" si="27"/>
        <v>0.19499968096621784</v>
      </c>
      <c r="CZ39" s="37">
        <f t="shared" si="27"/>
        <v>0.19148968670882591</v>
      </c>
      <c r="DA39" s="37">
        <f t="shared" si="27"/>
        <v>0.18804287234806705</v>
      </c>
      <c r="DB39" s="37">
        <f t="shared" si="27"/>
        <v>0.18465810064580185</v>
      </c>
      <c r="DC39" s="37">
        <f t="shared" si="27"/>
        <v>0.18133425483417742</v>
      </c>
      <c r="DD39" s="37">
        <f t="shared" si="27"/>
        <v>0.17807023824716223</v>
      </c>
      <c r="DE39" s="37">
        <f t="shared" si="27"/>
        <v>0.17486497395871331</v>
      </c>
      <c r="DF39" s="37">
        <f t="shared" si="27"/>
        <v>0.17171740442745648</v>
      </c>
      <c r="DG39" s="37">
        <f t="shared" si="27"/>
        <v>0.16862649114776226</v>
      </c>
      <c r="DH39" s="37">
        <f t="shared" si="27"/>
        <v>0.16559121430710255</v>
      </c>
      <c r="DI39" s="37">
        <f t="shared" si="27"/>
        <v>0.16261057244957469</v>
      </c>
    </row>
    <row r="41" spans="1:113">
      <c r="A41" s="2" t="s">
        <v>103</v>
      </c>
    </row>
    <row r="43" spans="1:113">
      <c r="A43" s="4" t="s">
        <v>88</v>
      </c>
      <c r="B43" s="4" t="s">
        <v>89</v>
      </c>
      <c r="C43" s="4" t="s">
        <v>1</v>
      </c>
      <c r="D43" s="4" t="s">
        <v>2</v>
      </c>
      <c r="E43" s="4" t="s">
        <v>3</v>
      </c>
      <c r="F43" s="4" t="s">
        <v>4</v>
      </c>
      <c r="G43" s="4" t="s">
        <v>5</v>
      </c>
    </row>
    <row r="44" spans="1:113">
      <c r="A44" s="4"/>
      <c r="B44" s="4"/>
      <c r="C44" s="4"/>
      <c r="D44" s="4"/>
      <c r="E44" s="4"/>
      <c r="F44" s="4"/>
      <c r="G44" s="4"/>
    </row>
    <row r="45" spans="1:113">
      <c r="A45" s="4" t="s">
        <v>90</v>
      </c>
      <c r="B45" s="4">
        <v>6.5964900000000007E-2</v>
      </c>
      <c r="C45" s="4">
        <v>3.8790000000000001E-3</v>
      </c>
      <c r="D45" s="4">
        <v>-46.23</v>
      </c>
      <c r="E45" s="4">
        <v>0</v>
      </c>
      <c r="F45" s="4">
        <v>5.8784000000000003E-2</v>
      </c>
      <c r="G45" s="4">
        <v>7.4023000000000005E-2</v>
      </c>
    </row>
    <row r="46" spans="1:113">
      <c r="A46" s="4" t="s">
        <v>91</v>
      </c>
      <c r="B46" s="4">
        <v>0.40990130000000002</v>
      </c>
      <c r="C46" s="4">
        <v>1.20219E-2</v>
      </c>
      <c r="D46" s="4">
        <v>-30.41</v>
      </c>
      <c r="E46" s="4">
        <v>0</v>
      </c>
      <c r="F46" s="4">
        <v>0.3870034</v>
      </c>
      <c r="G46" s="4">
        <v>0.43415409999999999</v>
      </c>
    </row>
    <row r="47" spans="1:113">
      <c r="A47" s="4" t="s">
        <v>92</v>
      </c>
      <c r="B47" s="4">
        <v>0.45506360000000001</v>
      </c>
      <c r="C47" s="4">
        <v>1.63248E-2</v>
      </c>
      <c r="D47" s="4">
        <v>-21.95</v>
      </c>
      <c r="E47" s="4">
        <v>0</v>
      </c>
      <c r="F47" s="4">
        <v>0.4241665</v>
      </c>
      <c r="G47" s="4">
        <v>0.48821130000000001</v>
      </c>
    </row>
    <row r="48" spans="1:113">
      <c r="A48" s="4" t="s">
        <v>93</v>
      </c>
      <c r="B48" s="4">
        <v>0.27273180000000002</v>
      </c>
      <c r="C48" s="4">
        <v>2.00235E-2</v>
      </c>
      <c r="D48" s="4">
        <v>-17.7</v>
      </c>
      <c r="E48" s="4">
        <v>0</v>
      </c>
      <c r="F48" s="4">
        <v>0.23617930000000001</v>
      </c>
      <c r="G48" s="4">
        <v>0.31494119999999998</v>
      </c>
    </row>
    <row r="49" spans="1:7">
      <c r="A49" s="4" t="s">
        <v>94</v>
      </c>
      <c r="B49" s="4">
        <v>0.1277971</v>
      </c>
      <c r="C49" s="4">
        <v>2.0139899999999999E-2</v>
      </c>
      <c r="D49" s="4">
        <v>-13.05</v>
      </c>
      <c r="E49" s="4">
        <v>0</v>
      </c>
      <c r="F49" s="4">
        <v>9.3837799999999999E-2</v>
      </c>
      <c r="G49" s="4">
        <v>0.17404600000000001</v>
      </c>
    </row>
    <row r="50" spans="1:7">
      <c r="A50" s="4" t="s">
        <v>95</v>
      </c>
      <c r="B50" s="4">
        <v>0.1005974</v>
      </c>
      <c r="C50" s="4">
        <v>1.9998599999999998E-2</v>
      </c>
      <c r="D50" s="4">
        <v>-11.55</v>
      </c>
      <c r="E50" s="4">
        <v>0</v>
      </c>
      <c r="F50" s="4">
        <v>6.8134799999999995E-2</v>
      </c>
      <c r="G50" s="4">
        <v>0.14852670000000001</v>
      </c>
    </row>
    <row r="51" spans="1:7">
      <c r="A51" s="4" t="s">
        <v>96</v>
      </c>
      <c r="B51" s="4">
        <v>5.1199999999999998E-5</v>
      </c>
      <c r="C51" s="4">
        <v>3.1392099999999999E-2</v>
      </c>
      <c r="D51" s="4">
        <v>-0.02</v>
      </c>
      <c r="E51" s="4">
        <v>0.98699999999999999</v>
      </c>
      <c r="F51" s="4">
        <v>0</v>
      </c>
      <c r="G51" s="4" t="s">
        <v>104</v>
      </c>
    </row>
    <row r="52" spans="1:7">
      <c r="A52" s="4" t="s">
        <v>97</v>
      </c>
      <c r="B52" s="4">
        <v>1.000291</v>
      </c>
      <c r="C52" s="4">
        <v>0.1121818</v>
      </c>
      <c r="D52" s="4">
        <v>0</v>
      </c>
      <c r="E52" s="4">
        <v>0.998</v>
      </c>
      <c r="F52" s="4">
        <v>0.80290609999999996</v>
      </c>
      <c r="G52" s="4">
        <v>1.2462</v>
      </c>
    </row>
    <row r="53" spans="1:7">
      <c r="A53" s="4" t="s">
        <v>98</v>
      </c>
      <c r="B53" s="4">
        <v>0.89570570000000005</v>
      </c>
      <c r="C53" s="4">
        <v>3.8158699999999997E-2</v>
      </c>
      <c r="D53" s="4">
        <v>-2.59</v>
      </c>
      <c r="E53" s="4">
        <v>0.01</v>
      </c>
      <c r="F53" s="4">
        <v>0.82395339999999995</v>
      </c>
      <c r="G53" s="4">
        <v>0.97370639999999997</v>
      </c>
    </row>
    <row r="54" spans="1:7">
      <c r="A54" s="4" t="s">
        <v>137</v>
      </c>
      <c r="B54" s="4">
        <v>0.69466879999999998</v>
      </c>
      <c r="C54" s="4">
        <v>3.7941200000000001E-2</v>
      </c>
      <c r="D54" s="4">
        <v>-6.67</v>
      </c>
      <c r="E54" s="4">
        <v>0</v>
      </c>
      <c r="F54" s="4">
        <v>0.62414740000000002</v>
      </c>
      <c r="G54" s="4">
        <v>0.77315829999999997</v>
      </c>
    </row>
    <row r="55" spans="1:7">
      <c r="A55" s="4" t="s">
        <v>138</v>
      </c>
      <c r="B55" s="4">
        <v>0.38363120000000001</v>
      </c>
      <c r="C55" s="4">
        <v>4.6656299999999998E-2</v>
      </c>
      <c r="D55" s="4">
        <v>-7.88</v>
      </c>
      <c r="E55" s="4">
        <v>0</v>
      </c>
      <c r="F55" s="4">
        <v>0.30226839999999999</v>
      </c>
      <c r="G55" s="4">
        <v>0.48689480000000002</v>
      </c>
    </row>
    <row r="56" spans="1:7">
      <c r="A56" s="4" t="s">
        <v>139</v>
      </c>
      <c r="B56" s="22">
        <v>0.13950209999999999</v>
      </c>
      <c r="C56" s="4">
        <v>7.0224700000000001E-2</v>
      </c>
      <c r="D56" s="4">
        <v>-3.91</v>
      </c>
      <c r="E56" s="4">
        <v>0</v>
      </c>
      <c r="F56" s="4">
        <v>5.2010300000000002E-2</v>
      </c>
      <c r="G56" s="4">
        <v>0.37417230000000001</v>
      </c>
    </row>
    <row r="57" spans="1:7">
      <c r="A57" s="4" t="s">
        <v>23</v>
      </c>
      <c r="B57" s="4">
        <v>0.9349035</v>
      </c>
      <c r="C57" s="4">
        <v>4.3776299999999997E-2</v>
      </c>
      <c r="D57" s="4">
        <v>-1.44</v>
      </c>
      <c r="E57" s="4">
        <v>0.151</v>
      </c>
      <c r="F57" s="4">
        <v>0.85292290000000004</v>
      </c>
      <c r="G57" s="4">
        <v>1.024764</v>
      </c>
    </row>
    <row r="58" spans="1:7">
      <c r="A58" s="4" t="s">
        <v>24</v>
      </c>
      <c r="B58" s="4">
        <v>0.85927880000000001</v>
      </c>
      <c r="C58" s="4">
        <v>2.7779499999999999E-2</v>
      </c>
      <c r="D58" s="4">
        <v>-4.6900000000000004</v>
      </c>
      <c r="E58" s="4">
        <v>0</v>
      </c>
      <c r="F58" s="4">
        <v>0.80652100000000004</v>
      </c>
      <c r="G58" s="4">
        <v>0.91548770000000002</v>
      </c>
    </row>
    <row r="60" spans="1:7">
      <c r="A60" s="2" t="s">
        <v>105</v>
      </c>
    </row>
    <row r="62" spans="1:7">
      <c r="A62" s="41" t="s">
        <v>88</v>
      </c>
      <c r="B62" s="41" t="s">
        <v>89</v>
      </c>
      <c r="C62" s="41" t="s">
        <v>1</v>
      </c>
      <c r="D62" s="41" t="s">
        <v>2</v>
      </c>
      <c r="E62" s="41" t="s">
        <v>3</v>
      </c>
      <c r="F62" s="41" t="s">
        <v>4</v>
      </c>
      <c r="G62" s="41" t="s">
        <v>5</v>
      </c>
    </row>
    <row r="63" spans="1:7">
      <c r="A63" s="41"/>
      <c r="B63" s="41"/>
      <c r="C63" s="41"/>
      <c r="D63" s="41"/>
      <c r="E63" s="41"/>
      <c r="F63" s="41"/>
      <c r="G63" s="41"/>
    </row>
    <row r="64" spans="1:7">
      <c r="A64" s="41" t="s">
        <v>90</v>
      </c>
      <c r="B64" s="41">
        <v>6.5777500000000003E-2</v>
      </c>
      <c r="C64" s="41">
        <v>4.4263000000000002E-3</v>
      </c>
      <c r="D64" s="41">
        <v>-40.44</v>
      </c>
      <c r="E64" s="41">
        <v>0</v>
      </c>
      <c r="F64" s="41">
        <v>5.7649800000000001E-2</v>
      </c>
      <c r="G64" s="41">
        <v>7.5051000000000007E-2</v>
      </c>
    </row>
    <row r="65" spans="1:7">
      <c r="A65" s="41" t="s">
        <v>91</v>
      </c>
      <c r="B65" s="41">
        <v>0.41815980000000003</v>
      </c>
      <c r="C65" s="41">
        <v>1.3772400000000001E-2</v>
      </c>
      <c r="D65" s="41">
        <v>-26.47</v>
      </c>
      <c r="E65" s="41">
        <v>0</v>
      </c>
      <c r="F65" s="41">
        <v>0.39201920000000001</v>
      </c>
      <c r="G65" s="41">
        <v>0.44604349999999998</v>
      </c>
    </row>
    <row r="66" spans="1:7">
      <c r="A66" s="41" t="s">
        <v>92</v>
      </c>
      <c r="B66" s="41">
        <v>0.47854629999999998</v>
      </c>
      <c r="C66" s="41">
        <v>2.0299999999999999E-2</v>
      </c>
      <c r="D66" s="41">
        <v>-17.37</v>
      </c>
      <c r="E66" s="41">
        <v>0</v>
      </c>
      <c r="F66" s="41">
        <v>0.44036819999999999</v>
      </c>
      <c r="G66" s="41">
        <v>0.52003429999999995</v>
      </c>
    </row>
    <row r="67" spans="1:7">
      <c r="A67" s="41" t="s">
        <v>93</v>
      </c>
      <c r="B67" s="41">
        <v>0.27672639999999998</v>
      </c>
      <c r="C67" s="41">
        <v>2.50043E-2</v>
      </c>
      <c r="D67" s="41">
        <v>-14.22</v>
      </c>
      <c r="E67" s="41">
        <v>0</v>
      </c>
      <c r="F67" s="41">
        <v>0.2318133</v>
      </c>
      <c r="G67" s="41">
        <v>0.33034140000000001</v>
      </c>
    </row>
    <row r="68" spans="1:7">
      <c r="A68" s="41" t="s">
        <v>94</v>
      </c>
      <c r="B68" s="41">
        <v>7.8164800000000006E-2</v>
      </c>
      <c r="C68" s="41">
        <v>1.9850400000000001E-2</v>
      </c>
      <c r="D68" s="41">
        <v>-10.039999999999999</v>
      </c>
      <c r="E68" s="41">
        <v>0</v>
      </c>
      <c r="F68" s="41">
        <v>4.75164E-2</v>
      </c>
      <c r="G68" s="41">
        <v>0.12858159999999999</v>
      </c>
    </row>
    <row r="69" spans="1:7">
      <c r="A69" s="41" t="s">
        <v>95</v>
      </c>
      <c r="B69" s="41">
        <v>4.5230100000000002E-2</v>
      </c>
      <c r="C69" s="41">
        <v>1.6233000000000001E-2</v>
      </c>
      <c r="D69" s="41">
        <v>-8.6300000000000008</v>
      </c>
      <c r="E69" s="41">
        <v>0</v>
      </c>
      <c r="F69" s="41">
        <v>2.2383699999999999E-2</v>
      </c>
      <c r="G69" s="41">
        <v>9.1395000000000004E-2</v>
      </c>
    </row>
    <row r="70" spans="1:7">
      <c r="A70" s="4"/>
      <c r="B70" s="4"/>
      <c r="C70" s="4"/>
      <c r="D70" s="4"/>
      <c r="E70" s="4"/>
      <c r="F70" s="4"/>
      <c r="G70" s="4"/>
    </row>
    <row r="71" spans="1:7">
      <c r="A71" s="41" t="s">
        <v>97</v>
      </c>
      <c r="B71" s="41">
        <v>1.0225439999999999</v>
      </c>
      <c r="C71" s="41">
        <v>0.17955879999999999</v>
      </c>
      <c r="D71" s="41">
        <v>0.13</v>
      </c>
      <c r="E71" s="41">
        <v>0.89900000000000002</v>
      </c>
      <c r="F71" s="41">
        <v>0.72478799999999999</v>
      </c>
      <c r="G71" s="41">
        <v>1.4426239999999999</v>
      </c>
    </row>
    <row r="72" spans="1:7">
      <c r="A72" s="41" t="s">
        <v>98</v>
      </c>
      <c r="B72" s="41">
        <v>0.85861969999999999</v>
      </c>
      <c r="C72" s="41">
        <v>4.6631199999999998E-2</v>
      </c>
      <c r="D72" s="41">
        <v>-2.81</v>
      </c>
      <c r="E72" s="41">
        <v>5.0000000000000001E-3</v>
      </c>
      <c r="F72" s="41">
        <v>0.77192050000000001</v>
      </c>
      <c r="G72" s="41">
        <v>0.95505669999999998</v>
      </c>
    </row>
    <row r="73" spans="1:7">
      <c r="A73" s="41" t="s">
        <v>137</v>
      </c>
      <c r="B73" s="41">
        <v>0.7684995</v>
      </c>
      <c r="C73" s="41">
        <v>3.8618699999999999E-2</v>
      </c>
      <c r="D73" s="41">
        <v>-5.24</v>
      </c>
      <c r="E73" s="41">
        <v>0</v>
      </c>
      <c r="F73" s="41">
        <v>0.69641640000000005</v>
      </c>
      <c r="G73" s="41">
        <v>0.84804369999999996</v>
      </c>
    </row>
    <row r="74" spans="1:7">
      <c r="A74" s="41" t="s">
        <v>138</v>
      </c>
      <c r="B74" s="41">
        <v>0.4143754</v>
      </c>
      <c r="C74" s="41">
        <v>4.2809699999999999E-2</v>
      </c>
      <c r="D74" s="41">
        <v>-8.5299999999999994</v>
      </c>
      <c r="E74" s="41">
        <v>0</v>
      </c>
      <c r="F74" s="41">
        <v>0.33841939999999998</v>
      </c>
      <c r="G74" s="41">
        <v>0.50737929999999998</v>
      </c>
    </row>
    <row r="75" spans="1:7">
      <c r="A75" s="41" t="s">
        <v>139</v>
      </c>
      <c r="B75" s="41">
        <v>0.19972329999999999</v>
      </c>
      <c r="C75" s="41">
        <v>6.7435800000000004E-2</v>
      </c>
      <c r="D75" s="41">
        <v>-4.7699999999999996</v>
      </c>
      <c r="E75" s="41">
        <v>0</v>
      </c>
      <c r="F75" s="41">
        <v>0.10304430000000001</v>
      </c>
      <c r="G75" s="41">
        <v>0.38710919999999999</v>
      </c>
    </row>
    <row r="76" spans="1:7">
      <c r="A76" s="41" t="s">
        <v>23</v>
      </c>
      <c r="B76" s="41">
        <v>0.8983833</v>
      </c>
      <c r="C76" s="41">
        <v>5.0098700000000003E-2</v>
      </c>
      <c r="D76" s="41">
        <v>-1.92</v>
      </c>
      <c r="E76" s="41">
        <v>5.5E-2</v>
      </c>
      <c r="F76" s="41">
        <v>0.80536750000000001</v>
      </c>
      <c r="G76" s="41">
        <v>1.0021420000000001</v>
      </c>
    </row>
    <row r="77" spans="1:7">
      <c r="A77" s="41" t="s">
        <v>24</v>
      </c>
      <c r="B77" s="41">
        <v>0.87249399999999999</v>
      </c>
      <c r="C77" s="41">
        <v>3.2345199999999998E-2</v>
      </c>
      <c r="D77" s="41">
        <v>-3.68</v>
      </c>
      <c r="E77" s="41">
        <v>0</v>
      </c>
      <c r="F77" s="41">
        <v>0.81134689999999998</v>
      </c>
      <c r="G77" s="41">
        <v>0.93824949999999996</v>
      </c>
    </row>
    <row r="79" spans="1:7">
      <c r="A79" s="2" t="s">
        <v>106</v>
      </c>
    </row>
    <row r="81" spans="1:7">
      <c r="A81" s="4" t="s">
        <v>88</v>
      </c>
      <c r="B81" s="4" t="s">
        <v>89</v>
      </c>
      <c r="C81" s="4" t="s">
        <v>1</v>
      </c>
      <c r="D81" s="4" t="s">
        <v>2</v>
      </c>
      <c r="E81" s="4" t="s">
        <v>3</v>
      </c>
      <c r="F81" s="4" t="s">
        <v>4</v>
      </c>
      <c r="G81" s="4" t="s">
        <v>5</v>
      </c>
    </row>
    <row r="82" spans="1:7">
      <c r="A82" s="4"/>
      <c r="B82" s="4"/>
      <c r="C82" s="4"/>
      <c r="D82" s="4"/>
      <c r="E82" s="4"/>
      <c r="F82" s="4"/>
      <c r="G82" s="4"/>
    </row>
    <row r="83" spans="1:7">
      <c r="A83" s="4" t="s">
        <v>90</v>
      </c>
      <c r="B83" s="4">
        <v>7.4414999999999995E-2</v>
      </c>
      <c r="C83" s="4">
        <v>5.4818999999999996E-3</v>
      </c>
      <c r="D83" s="4">
        <v>-35.270000000000003</v>
      </c>
      <c r="E83" s="4">
        <v>0</v>
      </c>
      <c r="F83" s="4">
        <v>6.4410300000000004E-2</v>
      </c>
      <c r="G83" s="4">
        <v>8.59737E-2</v>
      </c>
    </row>
    <row r="84" spans="1:7">
      <c r="A84" s="4" t="s">
        <v>91</v>
      </c>
      <c r="B84" s="4">
        <v>0.392677</v>
      </c>
      <c r="C84" s="4">
        <v>1.53434E-2</v>
      </c>
      <c r="D84" s="4">
        <v>-23.92</v>
      </c>
      <c r="E84" s="4">
        <v>0</v>
      </c>
      <c r="F84" s="4">
        <v>0.36372719999999997</v>
      </c>
      <c r="G84" s="4">
        <v>0.42393110000000001</v>
      </c>
    </row>
    <row r="85" spans="1:7">
      <c r="A85" s="4" t="s">
        <v>92</v>
      </c>
      <c r="B85" s="4">
        <v>0.41192699999999999</v>
      </c>
      <c r="C85" s="4">
        <v>2.1160499999999999E-2</v>
      </c>
      <c r="D85" s="4">
        <v>-17.27</v>
      </c>
      <c r="E85" s="4">
        <v>0</v>
      </c>
      <c r="F85" s="4">
        <v>0.37247269999999999</v>
      </c>
      <c r="G85" s="4">
        <v>0.45556049999999998</v>
      </c>
    </row>
    <row r="86" spans="1:7">
      <c r="A86" s="4" t="s">
        <v>93</v>
      </c>
      <c r="B86" s="4">
        <v>0.1898427</v>
      </c>
      <c r="C86" s="4">
        <v>2.1773000000000001E-2</v>
      </c>
      <c r="D86" s="4">
        <v>-14.49</v>
      </c>
      <c r="E86" s="4">
        <v>0</v>
      </c>
      <c r="F86" s="4">
        <v>0.1516247</v>
      </c>
      <c r="G86" s="4">
        <v>0.23769370000000001</v>
      </c>
    </row>
    <row r="87" spans="1:7">
      <c r="A87" s="4" t="s">
        <v>94</v>
      </c>
      <c r="B87" s="4">
        <v>0.12572910000000001</v>
      </c>
      <c r="C87" s="4">
        <v>2.68837E-2</v>
      </c>
      <c r="D87" s="4">
        <v>-9.6999999999999993</v>
      </c>
      <c r="E87" s="4">
        <v>0</v>
      </c>
      <c r="F87" s="4">
        <v>8.2685599999999998E-2</v>
      </c>
      <c r="G87" s="4">
        <v>0.19117960000000001</v>
      </c>
    </row>
    <row r="88" spans="1:7">
      <c r="A88" s="4" t="s">
        <v>95</v>
      </c>
      <c r="B88" s="4">
        <v>3.7273899999999999E-2</v>
      </c>
      <c r="C88" s="4">
        <v>1.6807300000000001E-2</v>
      </c>
      <c r="D88" s="4">
        <v>-7.3</v>
      </c>
      <c r="E88" s="4">
        <v>0</v>
      </c>
      <c r="F88" s="4">
        <v>1.5402300000000001E-2</v>
      </c>
      <c r="G88" s="4">
        <v>9.0203500000000006E-2</v>
      </c>
    </row>
    <row r="89" spans="1:7">
      <c r="A89" s="41"/>
      <c r="B89" s="41"/>
      <c r="C89" s="41"/>
      <c r="D89" s="41"/>
      <c r="E89" s="41"/>
      <c r="F89" s="41"/>
      <c r="G89" s="41"/>
    </row>
    <row r="90" spans="1:7">
      <c r="A90" s="4" t="s">
        <v>97</v>
      </c>
      <c r="B90" s="4">
        <v>1.6771339999999999</v>
      </c>
      <c r="C90" s="4">
        <v>0.42209390000000002</v>
      </c>
      <c r="D90" s="4">
        <v>2.0499999999999998</v>
      </c>
      <c r="E90" s="4">
        <v>0.04</v>
      </c>
      <c r="F90" s="4">
        <v>1.024097</v>
      </c>
      <c r="G90" s="4">
        <v>2.7465950000000001</v>
      </c>
    </row>
    <row r="91" spans="1:7">
      <c r="A91" s="4" t="s">
        <v>98</v>
      </c>
      <c r="B91" s="4">
        <v>0.92206619999999995</v>
      </c>
      <c r="C91" s="4">
        <v>6.6268599999999997E-2</v>
      </c>
      <c r="D91" s="4">
        <v>-1.1299999999999999</v>
      </c>
      <c r="E91" s="4">
        <v>0.25900000000000001</v>
      </c>
      <c r="F91" s="4">
        <v>0.80091509999999999</v>
      </c>
      <c r="G91" s="4">
        <v>1.0615429999999999</v>
      </c>
    </row>
    <row r="92" spans="1:7">
      <c r="A92" s="4" t="s">
        <v>137</v>
      </c>
      <c r="B92" s="4">
        <v>0.79367920000000003</v>
      </c>
      <c r="C92" s="4">
        <v>4.1242000000000001E-2</v>
      </c>
      <c r="D92" s="4">
        <v>-4.45</v>
      </c>
      <c r="E92" s="4">
        <v>0</v>
      </c>
      <c r="F92" s="4">
        <v>0.71682650000000003</v>
      </c>
      <c r="G92" s="4">
        <v>0.87877159999999999</v>
      </c>
    </row>
    <row r="93" spans="1:7">
      <c r="A93" s="4" t="s">
        <v>138</v>
      </c>
      <c r="B93" s="4">
        <v>0.44000450000000002</v>
      </c>
      <c r="C93" s="4">
        <v>4.12538E-2</v>
      </c>
      <c r="D93" s="4">
        <v>-8.76</v>
      </c>
      <c r="E93" s="4">
        <v>0</v>
      </c>
      <c r="F93" s="4">
        <v>0.36614269999999999</v>
      </c>
      <c r="G93" s="4">
        <v>0.52876639999999997</v>
      </c>
    </row>
    <row r="94" spans="1:7">
      <c r="A94" s="4" t="s">
        <v>139</v>
      </c>
      <c r="B94" s="22">
        <v>0.1054514</v>
      </c>
      <c r="C94" s="4">
        <v>4.75434E-2</v>
      </c>
      <c r="D94" s="4">
        <v>-4.99</v>
      </c>
      <c r="E94" s="4">
        <v>0</v>
      </c>
      <c r="F94" s="4">
        <v>4.3579600000000003E-2</v>
      </c>
      <c r="G94" s="4">
        <v>0.25516519999999998</v>
      </c>
    </row>
    <row r="95" spans="1:7">
      <c r="A95" s="4" t="s">
        <v>23</v>
      </c>
      <c r="B95" s="4">
        <v>1.0086580000000001</v>
      </c>
      <c r="C95" s="4">
        <v>6.8898799999999996E-2</v>
      </c>
      <c r="D95" s="4">
        <v>0.13</v>
      </c>
      <c r="E95" s="4">
        <v>0.9</v>
      </c>
      <c r="F95" s="4">
        <v>0.88226859999999996</v>
      </c>
      <c r="G95" s="4">
        <v>1.153154</v>
      </c>
    </row>
    <row r="96" spans="1:7">
      <c r="A96" s="4" t="s">
        <v>24</v>
      </c>
      <c r="B96" s="4">
        <v>0.87728740000000005</v>
      </c>
      <c r="C96" s="4">
        <v>3.8578099999999997E-2</v>
      </c>
      <c r="D96" s="4">
        <v>-2.98</v>
      </c>
      <c r="E96" s="4">
        <v>3.0000000000000001E-3</v>
      </c>
      <c r="F96" s="4">
        <v>0.80484239999999996</v>
      </c>
      <c r="G96" s="4">
        <v>0.95625329999999997</v>
      </c>
    </row>
    <row r="98" spans="1:7">
      <c r="A98" s="2" t="s">
        <v>107</v>
      </c>
    </row>
    <row r="100" spans="1:7">
      <c r="A100" s="4" t="s">
        <v>88</v>
      </c>
      <c r="B100" s="4" t="s">
        <v>89</v>
      </c>
      <c r="C100" s="4" t="s">
        <v>1</v>
      </c>
      <c r="D100" s="4" t="s">
        <v>2</v>
      </c>
      <c r="E100" s="4" t="s">
        <v>3</v>
      </c>
      <c r="F100" s="4" t="s">
        <v>4</v>
      </c>
      <c r="G100" s="4" t="s">
        <v>5</v>
      </c>
    </row>
    <row r="101" spans="1:7">
      <c r="A101" s="4"/>
      <c r="B101" s="4"/>
      <c r="C101" s="4"/>
      <c r="D101" s="4"/>
      <c r="E101" s="4"/>
      <c r="F101" s="4"/>
      <c r="G101" s="4"/>
    </row>
    <row r="102" spans="1:7">
      <c r="A102" s="4" t="s">
        <v>90</v>
      </c>
      <c r="B102" s="4">
        <v>6.18019E-2</v>
      </c>
      <c r="C102" s="4">
        <v>6.0610999999999998E-3</v>
      </c>
      <c r="D102" s="4">
        <v>-28.39</v>
      </c>
      <c r="E102" s="4">
        <v>0</v>
      </c>
      <c r="F102" s="4">
        <v>5.0994299999999999E-2</v>
      </c>
      <c r="G102" s="4">
        <v>7.4899900000000005E-2</v>
      </c>
    </row>
    <row r="103" spans="1:7">
      <c r="A103" s="4" t="s">
        <v>91</v>
      </c>
      <c r="B103" s="4">
        <v>0.4215875</v>
      </c>
      <c r="C103" s="4">
        <v>2.0200300000000001E-2</v>
      </c>
      <c r="D103" s="4">
        <v>-18.03</v>
      </c>
      <c r="E103" s="4">
        <v>0</v>
      </c>
      <c r="F103" s="4">
        <v>0.38379790000000003</v>
      </c>
      <c r="G103" s="4">
        <v>0.46309800000000001</v>
      </c>
    </row>
    <row r="104" spans="1:7">
      <c r="A104" s="4" t="s">
        <v>92</v>
      </c>
      <c r="B104" s="4">
        <v>0.4882841</v>
      </c>
      <c r="C104" s="4">
        <v>3.1238499999999999E-2</v>
      </c>
      <c r="D104" s="4">
        <v>-11.21</v>
      </c>
      <c r="E104" s="4">
        <v>0</v>
      </c>
      <c r="F104" s="4">
        <v>0.43074089999999998</v>
      </c>
      <c r="G104" s="4">
        <v>0.55351470000000003</v>
      </c>
    </row>
    <row r="105" spans="1:7">
      <c r="A105" s="4" t="s">
        <v>93</v>
      </c>
      <c r="B105" s="4">
        <v>0.1782213</v>
      </c>
      <c r="C105" s="4">
        <v>2.9151799999999999E-2</v>
      </c>
      <c r="D105" s="4">
        <v>-10.54</v>
      </c>
      <c r="E105" s="4">
        <v>0</v>
      </c>
      <c r="F105" s="4">
        <v>0.1293386</v>
      </c>
      <c r="G105" s="4">
        <v>0.24557889999999999</v>
      </c>
    </row>
    <row r="106" spans="1:7">
      <c r="A106" s="4" t="s">
        <v>94</v>
      </c>
      <c r="B106" s="4">
        <v>0.1219851</v>
      </c>
      <c r="C106" s="4">
        <v>3.7588000000000003E-2</v>
      </c>
      <c r="D106" s="4">
        <v>-6.83</v>
      </c>
      <c r="E106" s="4">
        <v>0</v>
      </c>
      <c r="F106" s="4">
        <v>6.6683900000000004E-2</v>
      </c>
      <c r="G106" s="4">
        <v>0.22314780000000001</v>
      </c>
    </row>
    <row r="107" spans="1:7">
      <c r="A107" s="4" t="s">
        <v>95</v>
      </c>
      <c r="B107" s="4">
        <v>4.0511400000000003E-2</v>
      </c>
      <c r="C107" s="4">
        <v>2.8823000000000001E-2</v>
      </c>
      <c r="D107" s="4">
        <v>-4.51</v>
      </c>
      <c r="E107" s="4">
        <v>0</v>
      </c>
      <c r="F107" s="4">
        <v>1.00453E-2</v>
      </c>
      <c r="G107" s="4">
        <v>0.1633763</v>
      </c>
    </row>
    <row r="108" spans="1:7">
      <c r="A108" s="4" t="s">
        <v>97</v>
      </c>
      <c r="B108" s="4">
        <v>0.74798940000000003</v>
      </c>
      <c r="C108" s="4">
        <v>0.28406290000000001</v>
      </c>
      <c r="D108" s="4">
        <v>-0.76</v>
      </c>
      <c r="E108" s="4">
        <v>0.44500000000000001</v>
      </c>
      <c r="F108" s="4">
        <v>0.35533320000000002</v>
      </c>
      <c r="G108" s="4">
        <v>1.5745450000000001</v>
      </c>
    </row>
    <row r="109" spans="1:7">
      <c r="A109" s="4" t="s">
        <v>98</v>
      </c>
      <c r="B109" s="4">
        <v>0.93003369999999996</v>
      </c>
      <c r="C109" s="4">
        <v>9.7720500000000002E-2</v>
      </c>
      <c r="D109" s="4">
        <v>-0.69</v>
      </c>
      <c r="E109" s="4">
        <v>0.49</v>
      </c>
      <c r="F109" s="4">
        <v>0.75693949999999999</v>
      </c>
      <c r="G109" s="4">
        <v>1.1427099999999999</v>
      </c>
    </row>
    <row r="110" spans="1:7">
      <c r="A110" s="4" t="s">
        <v>137</v>
      </c>
      <c r="B110" s="4">
        <v>0.77103679999999997</v>
      </c>
      <c r="C110" s="4">
        <v>4.4822800000000003E-2</v>
      </c>
      <c r="D110" s="4">
        <v>-4.47</v>
      </c>
      <c r="E110" s="4">
        <v>0</v>
      </c>
      <c r="F110" s="4">
        <v>0.68800570000000005</v>
      </c>
      <c r="G110" s="4">
        <v>0.86408830000000003</v>
      </c>
    </row>
    <row r="111" spans="1:7">
      <c r="A111" s="4" t="s">
        <v>138</v>
      </c>
      <c r="B111" s="4">
        <v>0.4499244</v>
      </c>
      <c r="C111" s="4">
        <v>4.22552E-2</v>
      </c>
      <c r="D111" s="4">
        <v>-8.5</v>
      </c>
      <c r="E111" s="4">
        <v>0</v>
      </c>
      <c r="F111" s="4">
        <v>0.37428109999999998</v>
      </c>
      <c r="G111" s="4">
        <v>0.54085539999999999</v>
      </c>
    </row>
    <row r="112" spans="1:7">
      <c r="A112" s="4" t="s">
        <v>139</v>
      </c>
      <c r="B112" s="4">
        <v>9.5113199999999995E-2</v>
      </c>
      <c r="C112" s="4">
        <v>3.9291E-2</v>
      </c>
      <c r="D112" s="4">
        <v>-5.7</v>
      </c>
      <c r="E112" s="4">
        <v>0</v>
      </c>
      <c r="F112" s="4">
        <v>4.23264E-2</v>
      </c>
      <c r="G112" s="4">
        <v>0.21373229999999999</v>
      </c>
    </row>
    <row r="113" spans="1:7">
      <c r="A113" s="4" t="s">
        <v>23</v>
      </c>
      <c r="B113" s="22">
        <v>0.85299480000000005</v>
      </c>
      <c r="C113" s="4">
        <v>7.3822299999999993E-2</v>
      </c>
      <c r="D113" s="4">
        <v>-1.84</v>
      </c>
      <c r="E113" s="4">
        <v>6.6000000000000003E-2</v>
      </c>
      <c r="F113" s="4">
        <v>0.71991170000000004</v>
      </c>
      <c r="G113" s="4">
        <v>1.01068</v>
      </c>
    </row>
    <row r="114" spans="1:7">
      <c r="A114" s="4" t="s">
        <v>24</v>
      </c>
      <c r="B114" s="4">
        <v>0.89162110000000006</v>
      </c>
      <c r="C114" s="4">
        <v>4.7358600000000001E-2</v>
      </c>
      <c r="D114" s="4">
        <v>-2.16</v>
      </c>
      <c r="E114" s="4">
        <v>3.1E-2</v>
      </c>
      <c r="F114" s="4">
        <v>0.80346799999999996</v>
      </c>
      <c r="G114" s="4">
        <v>0.98944600000000005</v>
      </c>
    </row>
    <row r="116" spans="1:7">
      <c r="A116" s="2" t="s">
        <v>108</v>
      </c>
    </row>
    <row r="118" spans="1:7">
      <c r="A118" s="4" t="s">
        <v>88</v>
      </c>
      <c r="B118" s="4" t="s">
        <v>89</v>
      </c>
      <c r="C118" s="4" t="s">
        <v>1</v>
      </c>
      <c r="D118" s="4" t="s">
        <v>2</v>
      </c>
      <c r="E118" s="4" t="s">
        <v>3</v>
      </c>
      <c r="F118" s="4" t="s">
        <v>4</v>
      </c>
      <c r="G118" s="4" t="s">
        <v>5</v>
      </c>
    </row>
    <row r="119" spans="1:7">
      <c r="A119" s="4"/>
      <c r="B119" s="4"/>
      <c r="C119" s="4"/>
      <c r="D119" s="4"/>
      <c r="E119" s="4"/>
      <c r="F119" s="4"/>
      <c r="G119" s="4"/>
    </row>
    <row r="120" spans="1:7">
      <c r="A120" s="4" t="s">
        <v>90</v>
      </c>
      <c r="B120" s="4">
        <v>7.4322799999999994E-2</v>
      </c>
      <c r="C120" s="4">
        <v>8.3105999999999996E-3</v>
      </c>
      <c r="D120" s="4">
        <v>-23.25</v>
      </c>
      <c r="E120" s="4">
        <v>0</v>
      </c>
      <c r="F120" s="4">
        <v>5.9695600000000001E-2</v>
      </c>
      <c r="G120" s="4">
        <v>9.2534099999999994E-2</v>
      </c>
    </row>
    <row r="121" spans="1:7">
      <c r="A121" s="4" t="s">
        <v>91</v>
      </c>
      <c r="B121" s="4">
        <v>0.39093040000000001</v>
      </c>
      <c r="C121" s="4">
        <v>2.47753E-2</v>
      </c>
      <c r="D121" s="4">
        <v>-14.82</v>
      </c>
      <c r="E121" s="4">
        <v>0</v>
      </c>
      <c r="F121" s="4">
        <v>0.34526639999999997</v>
      </c>
      <c r="G121" s="4">
        <v>0.44263380000000002</v>
      </c>
    </row>
    <row r="122" spans="1:7">
      <c r="A122" s="4" t="s">
        <v>92</v>
      </c>
      <c r="B122" s="4">
        <v>0.4092672</v>
      </c>
      <c r="C122" s="4">
        <v>3.5135100000000002E-2</v>
      </c>
      <c r="D122" s="4">
        <v>-10.41</v>
      </c>
      <c r="E122" s="4">
        <v>0</v>
      </c>
      <c r="F122" s="4">
        <v>0.34588540000000001</v>
      </c>
      <c r="G122" s="4">
        <v>0.48426340000000001</v>
      </c>
    </row>
    <row r="123" spans="1:7">
      <c r="A123" s="4" t="s">
        <v>93</v>
      </c>
      <c r="B123" s="4">
        <v>0.13775670000000001</v>
      </c>
      <c r="C123" s="4">
        <v>2.9804899999999999E-2</v>
      </c>
      <c r="D123" s="4">
        <v>-9.16</v>
      </c>
      <c r="E123" s="4">
        <v>0</v>
      </c>
      <c r="F123" s="4">
        <v>9.0146299999999999E-2</v>
      </c>
      <c r="G123" s="4">
        <v>0.21051239999999999</v>
      </c>
    </row>
    <row r="124" spans="1:7">
      <c r="A124" s="4" t="s">
        <v>94</v>
      </c>
      <c r="B124" s="4">
        <v>3.1474099999999998E-2</v>
      </c>
      <c r="C124" s="4">
        <v>2.23994E-2</v>
      </c>
      <c r="D124" s="4">
        <v>-4.8600000000000003</v>
      </c>
      <c r="E124" s="4">
        <v>0</v>
      </c>
      <c r="F124" s="4">
        <v>7.8014E-3</v>
      </c>
      <c r="G124" s="4">
        <v>0.12697929999999999</v>
      </c>
    </row>
    <row r="125" spans="1:7">
      <c r="A125" s="4" t="s">
        <v>95</v>
      </c>
      <c r="B125" s="22">
        <v>2.45598E-2</v>
      </c>
      <c r="C125" s="4">
        <v>2.4663999999999998E-2</v>
      </c>
      <c r="D125" s="4">
        <v>-3.69</v>
      </c>
      <c r="E125" s="4">
        <v>0</v>
      </c>
      <c r="F125" s="4">
        <v>3.4309000000000002E-3</v>
      </c>
      <c r="G125" s="4">
        <v>0.1758073</v>
      </c>
    </row>
    <row r="126" spans="1:7">
      <c r="A126" s="4" t="s">
        <v>97</v>
      </c>
      <c r="B126" s="4">
        <v>1.5075069999999999</v>
      </c>
      <c r="C126" s="4">
        <v>1.5111079999999999</v>
      </c>
      <c r="D126" s="4">
        <v>0.41</v>
      </c>
      <c r="E126" s="4">
        <v>0.68200000000000005</v>
      </c>
      <c r="F126" s="4">
        <v>0.21136070000000001</v>
      </c>
      <c r="G126" s="4">
        <v>10.752129999999999</v>
      </c>
    </row>
    <row r="127" spans="1:7">
      <c r="A127" s="4" t="s">
        <v>98</v>
      </c>
      <c r="B127" s="4">
        <v>1.0475969999999999</v>
      </c>
      <c r="C127" s="4">
        <v>0.14944180000000001</v>
      </c>
      <c r="D127" s="4">
        <v>0.33</v>
      </c>
      <c r="E127" s="4">
        <v>0.74399999999999999</v>
      </c>
      <c r="F127" s="4">
        <v>0.79207899999999998</v>
      </c>
      <c r="G127" s="4">
        <v>1.3855420000000001</v>
      </c>
    </row>
    <row r="128" spans="1:7">
      <c r="A128" s="4" t="s">
        <v>137</v>
      </c>
      <c r="B128" s="4">
        <v>0.84921089999999999</v>
      </c>
      <c r="C128" s="4">
        <v>6.2394699999999997E-2</v>
      </c>
      <c r="D128" s="4">
        <v>-2.2200000000000002</v>
      </c>
      <c r="E128" s="4">
        <v>2.5999999999999999E-2</v>
      </c>
      <c r="F128" s="4">
        <v>0.735317</v>
      </c>
      <c r="G128" s="4">
        <v>0.98074600000000001</v>
      </c>
    </row>
    <row r="129" spans="1:7">
      <c r="A129" s="4" t="s">
        <v>138</v>
      </c>
      <c r="B129" s="4">
        <v>0.47959839999999998</v>
      </c>
      <c r="C129" s="4">
        <v>4.8999800000000003E-2</v>
      </c>
      <c r="D129" s="4">
        <v>-7.19</v>
      </c>
      <c r="E129" s="4">
        <v>0</v>
      </c>
      <c r="F129" s="4">
        <v>0.3925652</v>
      </c>
      <c r="G129" s="4">
        <v>0.58592719999999998</v>
      </c>
    </row>
    <row r="130" spans="1:7">
      <c r="A130" s="4" t="s">
        <v>139</v>
      </c>
      <c r="B130" s="4">
        <v>0.25662570000000001</v>
      </c>
      <c r="C130" s="4">
        <v>7.3697899999999997E-2</v>
      </c>
      <c r="D130" s="4">
        <v>-4.74</v>
      </c>
      <c r="E130" s="4">
        <v>0</v>
      </c>
      <c r="F130" s="4">
        <v>0.14616770000000001</v>
      </c>
      <c r="G130" s="4">
        <v>0.45055590000000001</v>
      </c>
    </row>
    <row r="131" spans="1:7">
      <c r="A131" s="4" t="s">
        <v>23</v>
      </c>
      <c r="B131" s="22">
        <v>0.9877418</v>
      </c>
      <c r="C131" s="4">
        <v>0.1140027</v>
      </c>
      <c r="D131" s="4">
        <v>-0.11</v>
      </c>
      <c r="E131" s="4">
        <v>0.91500000000000004</v>
      </c>
      <c r="F131" s="4">
        <v>0.78777070000000005</v>
      </c>
      <c r="G131" s="4">
        <v>1.2384740000000001</v>
      </c>
    </row>
    <row r="132" spans="1:7">
      <c r="A132" s="4" t="s">
        <v>24</v>
      </c>
      <c r="B132" s="4">
        <v>0.91913769999999995</v>
      </c>
      <c r="C132" s="4">
        <v>6.2173899999999997E-2</v>
      </c>
      <c r="D132" s="4">
        <v>-1.25</v>
      </c>
      <c r="E132" s="4">
        <v>0.21299999999999999</v>
      </c>
      <c r="F132" s="4">
        <v>0.8050117</v>
      </c>
      <c r="G132" s="4">
        <v>1.0494429999999999</v>
      </c>
    </row>
    <row r="134" spans="1:7">
      <c r="A134" s="2" t="s">
        <v>109</v>
      </c>
    </row>
    <row r="136" spans="1:7">
      <c r="A136" s="4" t="s">
        <v>88</v>
      </c>
      <c r="B136" s="4" t="s">
        <v>89</v>
      </c>
      <c r="C136" s="4" t="s">
        <v>1</v>
      </c>
      <c r="D136" s="4" t="s">
        <v>2</v>
      </c>
      <c r="E136" s="4" t="s">
        <v>3</v>
      </c>
      <c r="F136" s="4" t="s">
        <v>4</v>
      </c>
      <c r="G136" s="4" t="s">
        <v>5</v>
      </c>
    </row>
    <row r="137" spans="1:7">
      <c r="A137" s="4"/>
      <c r="B137" s="4"/>
      <c r="C137" s="4"/>
      <c r="D137" s="4"/>
      <c r="E137" s="4"/>
      <c r="F137" s="4"/>
      <c r="G137" s="4"/>
    </row>
    <row r="138" spans="1:7">
      <c r="A138" s="4" t="s">
        <v>90</v>
      </c>
      <c r="B138" s="4">
        <v>7.2360999999999995E-2</v>
      </c>
      <c r="C138" s="4">
        <v>1.0685399999999999E-2</v>
      </c>
      <c r="D138" s="4">
        <v>-17.78</v>
      </c>
      <c r="E138" s="4">
        <v>0</v>
      </c>
      <c r="F138" s="4">
        <v>5.4176200000000001E-2</v>
      </c>
      <c r="G138" s="4">
        <v>9.6649600000000002E-2</v>
      </c>
    </row>
    <row r="139" spans="1:7">
      <c r="A139" s="4" t="s">
        <v>91</v>
      </c>
      <c r="B139" s="4">
        <v>0.38421739999999999</v>
      </c>
      <c r="C139" s="4">
        <v>3.4181400000000001E-2</v>
      </c>
      <c r="D139" s="4">
        <v>-10.75</v>
      </c>
      <c r="E139" s="4">
        <v>0</v>
      </c>
      <c r="F139" s="4">
        <v>0.32273859999999999</v>
      </c>
      <c r="G139" s="4">
        <v>0.45740740000000002</v>
      </c>
    </row>
    <row r="140" spans="1:7">
      <c r="A140" s="4" t="s">
        <v>92</v>
      </c>
      <c r="B140" s="4">
        <v>0.34022770000000002</v>
      </c>
      <c r="C140" s="4">
        <v>4.0646700000000001E-2</v>
      </c>
      <c r="D140" s="4">
        <v>-9.02</v>
      </c>
      <c r="E140" s="4">
        <v>0</v>
      </c>
      <c r="F140" s="4">
        <v>0.26920139999999998</v>
      </c>
      <c r="G140" s="4">
        <v>0.42999359999999998</v>
      </c>
    </row>
    <row r="141" spans="1:7">
      <c r="A141" s="4" t="s">
        <v>93</v>
      </c>
      <c r="B141" s="4">
        <v>0.11617</v>
      </c>
      <c r="C141" s="4">
        <v>3.2984300000000001E-2</v>
      </c>
      <c r="D141" s="4">
        <v>-7.58</v>
      </c>
      <c r="E141" s="4">
        <v>0</v>
      </c>
      <c r="F141" s="4">
        <v>6.6590300000000005E-2</v>
      </c>
      <c r="G141" s="4">
        <v>0.20266400000000001</v>
      </c>
    </row>
    <row r="142" spans="1:7">
      <c r="A142" s="4" t="s">
        <v>94</v>
      </c>
      <c r="B142" s="22">
        <v>4.5599999999999998E-8</v>
      </c>
      <c r="C142" s="4">
        <v>3.0000000000000001E-5</v>
      </c>
      <c r="D142" s="4">
        <v>-0.03</v>
      </c>
      <c r="E142" s="4">
        <v>0.98</v>
      </c>
      <c r="F142" s="4">
        <v>0</v>
      </c>
      <c r="G142" s="4" t="s">
        <v>104</v>
      </c>
    </row>
    <row r="143" spans="1:7">
      <c r="A143" s="4" t="s">
        <v>95</v>
      </c>
      <c r="B143" s="22">
        <v>5.7577200000000002E-2</v>
      </c>
      <c r="C143" s="4">
        <v>3.3743099999999998E-2</v>
      </c>
      <c r="D143" s="4">
        <v>-4.87</v>
      </c>
      <c r="E143" s="4">
        <v>0</v>
      </c>
      <c r="F143" s="4">
        <v>1.8256000000000001E-2</v>
      </c>
      <c r="G143" s="4">
        <v>0.1815919</v>
      </c>
    </row>
    <row r="144" spans="1:7">
      <c r="A144" s="43" t="s">
        <v>96</v>
      </c>
      <c r="B144" s="44">
        <v>1.9399999999999999E-7</v>
      </c>
      <c r="C144" s="43">
        <v>9.1120000000000003E-4</v>
      </c>
      <c r="D144" s="43">
        <v>0</v>
      </c>
      <c r="E144" s="43">
        <v>0.997</v>
      </c>
      <c r="F144" s="43">
        <v>0</v>
      </c>
      <c r="G144" s="43" t="s">
        <v>104</v>
      </c>
    </row>
    <row r="145" spans="1:7">
      <c r="A145" s="4" t="s">
        <v>97</v>
      </c>
      <c r="B145" s="22">
        <v>1.5099999999999999E-7</v>
      </c>
      <c r="C145" s="4">
        <v>2.9609999999999999E-4</v>
      </c>
      <c r="D145" s="4">
        <v>-0.01</v>
      </c>
      <c r="E145" s="4">
        <v>0.99399999999999999</v>
      </c>
      <c r="F145" s="4">
        <v>0</v>
      </c>
      <c r="G145" s="4" t="s">
        <v>104</v>
      </c>
    </row>
    <row r="146" spans="1:7">
      <c r="A146" s="4" t="s">
        <v>98</v>
      </c>
      <c r="B146" s="4">
        <v>0.93920689999999996</v>
      </c>
      <c r="C146" s="4">
        <v>0.19378390000000001</v>
      </c>
      <c r="D146" s="4">
        <v>-0.3</v>
      </c>
      <c r="E146" s="4">
        <v>0.76100000000000001</v>
      </c>
      <c r="F146" s="4">
        <v>0.62680899999999995</v>
      </c>
      <c r="G146" s="4">
        <v>1.4073020000000001</v>
      </c>
    </row>
    <row r="147" spans="1:7">
      <c r="A147" s="4" t="s">
        <v>137</v>
      </c>
      <c r="B147" s="4">
        <v>0.95495719999999995</v>
      </c>
      <c r="C147" s="4">
        <v>9.2682799999999996E-2</v>
      </c>
      <c r="D147" s="4">
        <v>-0.47</v>
      </c>
      <c r="E147" s="4">
        <v>0.63500000000000001</v>
      </c>
      <c r="F147" s="4">
        <v>0.78953450000000003</v>
      </c>
      <c r="G147" s="4">
        <v>1.1550389999999999</v>
      </c>
    </row>
    <row r="148" spans="1:7">
      <c r="A148" s="4" t="s">
        <v>138</v>
      </c>
      <c r="B148" s="4">
        <v>0.4993456</v>
      </c>
      <c r="C148" s="4">
        <v>6.6103999999999996E-2</v>
      </c>
      <c r="D148" s="4">
        <v>-5.25</v>
      </c>
      <c r="E148" s="4">
        <v>0</v>
      </c>
      <c r="F148" s="4">
        <v>0.38522830000000002</v>
      </c>
      <c r="G148" s="4">
        <v>0.64726830000000002</v>
      </c>
    </row>
    <row r="149" spans="1:7">
      <c r="A149" s="4" t="s">
        <v>139</v>
      </c>
      <c r="B149" s="4">
        <v>0.28163250000000001</v>
      </c>
      <c r="C149" s="4">
        <v>9.7420999999999994E-2</v>
      </c>
      <c r="D149" s="4">
        <v>-3.66</v>
      </c>
      <c r="E149" s="4">
        <v>0</v>
      </c>
      <c r="F149" s="4">
        <v>0.14296819999999999</v>
      </c>
      <c r="G149" s="4">
        <v>0.55478700000000003</v>
      </c>
    </row>
    <row r="150" spans="1:7">
      <c r="A150" s="4" t="s">
        <v>23</v>
      </c>
      <c r="B150" s="22">
        <v>0.96103019999999995</v>
      </c>
      <c r="C150" s="4">
        <v>0.1613926</v>
      </c>
      <c r="D150" s="4">
        <v>-0.24</v>
      </c>
      <c r="E150" s="4">
        <v>0.81299999999999994</v>
      </c>
      <c r="F150" s="4">
        <v>0.69149450000000001</v>
      </c>
      <c r="G150" s="4">
        <v>1.3356269999999999</v>
      </c>
    </row>
    <row r="151" spans="1:7">
      <c r="A151" s="4" t="s">
        <v>24</v>
      </c>
      <c r="B151" s="4">
        <v>0.88503180000000004</v>
      </c>
      <c r="C151" s="4">
        <v>7.7120400000000006E-2</v>
      </c>
      <c r="D151" s="4">
        <v>-1.4</v>
      </c>
      <c r="E151" s="4">
        <v>0.161</v>
      </c>
      <c r="F151" s="4">
        <v>0.74608169999999996</v>
      </c>
      <c r="G151" s="4">
        <v>1.04986</v>
      </c>
    </row>
    <row r="152" spans="1:7">
      <c r="A152" s="2" t="s">
        <v>110</v>
      </c>
    </row>
    <row r="154" spans="1:7">
      <c r="A154" s="4" t="s">
        <v>88</v>
      </c>
      <c r="B154" s="4" t="s">
        <v>89</v>
      </c>
      <c r="C154" s="4" t="s">
        <v>1</v>
      </c>
      <c r="D154" s="4" t="s">
        <v>2</v>
      </c>
      <c r="E154" s="4" t="s">
        <v>3</v>
      </c>
      <c r="F154" s="4" t="s">
        <v>4</v>
      </c>
      <c r="G154" s="4" t="s">
        <v>5</v>
      </c>
    </row>
    <row r="155" spans="1:7">
      <c r="A155" s="4"/>
      <c r="B155" s="4"/>
      <c r="C155" s="4"/>
      <c r="D155" s="4"/>
      <c r="E155" s="4"/>
      <c r="F155" s="4"/>
      <c r="G155" s="4"/>
    </row>
    <row r="156" spans="1:7">
      <c r="A156" s="4" t="s">
        <v>90</v>
      </c>
      <c r="B156" s="4">
        <v>7.41927E-2</v>
      </c>
      <c r="C156" s="4">
        <v>1.5668100000000001E-2</v>
      </c>
      <c r="D156" s="4">
        <v>-12.32</v>
      </c>
      <c r="E156" s="4">
        <v>0</v>
      </c>
      <c r="F156" s="4">
        <v>4.9045999999999999E-2</v>
      </c>
      <c r="G156" s="4">
        <v>0.1122326</v>
      </c>
    </row>
    <row r="157" spans="1:7">
      <c r="A157" s="4" t="s">
        <v>91</v>
      </c>
      <c r="B157" s="4">
        <v>0.44294090000000003</v>
      </c>
      <c r="C157" s="4">
        <v>5.7031900000000003E-2</v>
      </c>
      <c r="D157" s="4">
        <v>-6.32</v>
      </c>
      <c r="E157" s="4">
        <v>0</v>
      </c>
      <c r="F157" s="4">
        <v>0.3441496</v>
      </c>
      <c r="G157" s="4">
        <v>0.57009120000000002</v>
      </c>
    </row>
    <row r="158" spans="1:7">
      <c r="A158" s="4" t="s">
        <v>92</v>
      </c>
      <c r="B158" s="4">
        <v>0.34767439999999999</v>
      </c>
      <c r="C158" s="4">
        <v>6.0529699999999999E-2</v>
      </c>
      <c r="D158" s="4">
        <v>-6.07</v>
      </c>
      <c r="E158" s="4">
        <v>0</v>
      </c>
      <c r="F158" s="4">
        <v>0.24716080000000001</v>
      </c>
      <c r="G158" s="4">
        <v>0.4890642</v>
      </c>
    </row>
    <row r="159" spans="1:7">
      <c r="A159" s="4" t="s">
        <v>93</v>
      </c>
      <c r="B159" s="4">
        <v>0.1236791</v>
      </c>
      <c r="C159" s="4">
        <v>4.9760100000000002E-2</v>
      </c>
      <c r="D159" s="4">
        <v>-5.19</v>
      </c>
      <c r="E159" s="4">
        <v>0</v>
      </c>
      <c r="F159" s="4">
        <v>5.6212199999999997E-2</v>
      </c>
      <c r="G159" s="4">
        <v>0.272121</v>
      </c>
    </row>
    <row r="160" spans="1:7">
      <c r="A160" s="4" t="s">
        <v>94</v>
      </c>
      <c r="B160" s="22">
        <v>0.19668169999999999</v>
      </c>
      <c r="C160" s="4">
        <v>0.1174212</v>
      </c>
      <c r="D160" s="4">
        <v>-2.72</v>
      </c>
      <c r="E160" s="4">
        <v>6.0000000000000001E-3</v>
      </c>
      <c r="F160" s="4">
        <v>6.1036100000000003E-2</v>
      </c>
      <c r="G160" s="4">
        <v>0.63378319999999999</v>
      </c>
    </row>
    <row r="161" spans="1:7">
      <c r="A161" s="4" t="s">
        <v>95</v>
      </c>
      <c r="B161" s="22">
        <v>1.6299999999999999E-7</v>
      </c>
      <c r="C161" s="4">
        <v>1.4190000000000001E-4</v>
      </c>
      <c r="D161" s="4">
        <v>-0.02</v>
      </c>
      <c r="E161" s="4">
        <v>0.98599999999999999</v>
      </c>
      <c r="F161" s="4">
        <v>0</v>
      </c>
      <c r="G161" s="4" t="s">
        <v>104</v>
      </c>
    </row>
    <row r="162" spans="1:7">
      <c r="A162" s="4" t="s">
        <v>97</v>
      </c>
      <c r="B162" s="22">
        <v>6.3200000000000005E-7</v>
      </c>
      <c r="C162" s="4">
        <v>4.1285000000000002E-3</v>
      </c>
      <c r="D162" s="4">
        <v>0</v>
      </c>
      <c r="E162" s="4">
        <v>0.998</v>
      </c>
      <c r="F162" s="4">
        <v>0</v>
      </c>
      <c r="G162" s="4" t="s">
        <v>104</v>
      </c>
    </row>
    <row r="163" spans="1:7">
      <c r="A163" s="4" t="s">
        <v>98</v>
      </c>
      <c r="B163" s="4">
        <v>0.59399360000000001</v>
      </c>
      <c r="C163" s="4">
        <v>0.18394379999999999</v>
      </c>
      <c r="D163" s="4">
        <v>-1.68</v>
      </c>
      <c r="E163" s="4">
        <v>9.2999999999999999E-2</v>
      </c>
      <c r="F163" s="4">
        <v>0.32373350000000001</v>
      </c>
      <c r="G163" s="4">
        <v>1.0898730000000001</v>
      </c>
    </row>
    <row r="164" spans="1:7">
      <c r="A164" s="4" t="s">
        <v>137</v>
      </c>
      <c r="B164" s="4">
        <v>0.72551339999999997</v>
      </c>
      <c r="C164" s="4">
        <v>0.1026122</v>
      </c>
      <c r="D164" s="4">
        <v>-2.27</v>
      </c>
      <c r="E164" s="4">
        <v>2.3E-2</v>
      </c>
      <c r="F164" s="4">
        <v>0.54986579999999996</v>
      </c>
      <c r="G164" s="4">
        <v>0.95726929999999999</v>
      </c>
    </row>
    <row r="165" spans="1:7">
      <c r="A165" s="4" t="s">
        <v>138</v>
      </c>
      <c r="B165" s="4">
        <v>0.42511189999999999</v>
      </c>
      <c r="C165" s="4">
        <v>7.3103600000000005E-2</v>
      </c>
      <c r="D165" s="4">
        <v>-4.97</v>
      </c>
      <c r="E165" s="4">
        <v>0</v>
      </c>
      <c r="F165" s="4">
        <v>0.30347849999999998</v>
      </c>
      <c r="G165" s="4">
        <v>0.59549569999999996</v>
      </c>
    </row>
    <row r="166" spans="1:7">
      <c r="A166" s="4" t="s">
        <v>139</v>
      </c>
      <c r="B166" s="4">
        <v>0.19155939999999999</v>
      </c>
      <c r="C166" s="4">
        <v>7.2653400000000007E-2</v>
      </c>
      <c r="D166" s="4">
        <v>-4.3600000000000003</v>
      </c>
      <c r="E166" s="4">
        <v>0</v>
      </c>
      <c r="F166" s="4">
        <v>9.1088799999999998E-2</v>
      </c>
      <c r="G166" s="4">
        <v>0.4028485</v>
      </c>
    </row>
    <row r="167" spans="1:7">
      <c r="A167" s="4" t="s">
        <v>23</v>
      </c>
      <c r="B167" s="22">
        <v>0.79659869999999999</v>
      </c>
      <c r="C167" s="4">
        <v>0.21003269999999999</v>
      </c>
      <c r="D167" s="4">
        <v>-0.86</v>
      </c>
      <c r="E167" s="4">
        <v>0.38800000000000001</v>
      </c>
      <c r="F167" s="4">
        <v>0.47512759999999998</v>
      </c>
      <c r="G167" s="4">
        <v>1.335577</v>
      </c>
    </row>
    <row r="168" spans="1:7">
      <c r="A168" s="4" t="s">
        <v>24</v>
      </c>
      <c r="B168" s="4">
        <v>0.91544689999999995</v>
      </c>
      <c r="C168" s="4">
        <v>0.10945870000000001</v>
      </c>
      <c r="D168" s="4">
        <v>-0.74</v>
      </c>
      <c r="E168" s="4">
        <v>0.46</v>
      </c>
      <c r="F168" s="4">
        <v>0.72419610000000001</v>
      </c>
      <c r="G168" s="4">
        <v>1.157205</v>
      </c>
    </row>
    <row r="170" spans="1:7">
      <c r="A170" s="2" t="s">
        <v>111</v>
      </c>
    </row>
    <row r="172" spans="1:7">
      <c r="A172" s="4" t="s">
        <v>88</v>
      </c>
      <c r="B172" s="4" t="s">
        <v>89</v>
      </c>
      <c r="C172" s="4" t="s">
        <v>1</v>
      </c>
      <c r="D172" s="4" t="s">
        <v>2</v>
      </c>
      <c r="E172" s="4" t="s">
        <v>3</v>
      </c>
      <c r="F172" s="4" t="s">
        <v>4</v>
      </c>
      <c r="G172" s="4" t="s">
        <v>5</v>
      </c>
    </row>
    <row r="173" spans="1:7">
      <c r="A173" s="4"/>
      <c r="B173" s="4"/>
      <c r="C173" s="4"/>
      <c r="D173" s="4"/>
      <c r="E173" s="4"/>
      <c r="F173" s="4"/>
      <c r="G173" s="4"/>
    </row>
    <row r="174" spans="1:7">
      <c r="A174" s="4" t="s">
        <v>90</v>
      </c>
      <c r="B174" s="4">
        <v>5.70774E-2</v>
      </c>
      <c r="C174" s="4">
        <v>1.6653999999999999E-2</v>
      </c>
      <c r="D174" s="4">
        <v>-9.81</v>
      </c>
      <c r="E174" s="4">
        <v>0</v>
      </c>
      <c r="F174" s="4">
        <v>3.2218299999999998E-2</v>
      </c>
      <c r="G174" s="4">
        <v>0.1011176</v>
      </c>
    </row>
    <row r="175" spans="1:7">
      <c r="A175" s="4" t="s">
        <v>91</v>
      </c>
      <c r="B175" s="4">
        <v>0.26369160000000003</v>
      </c>
      <c r="C175" s="4">
        <v>5.2921799999999998E-2</v>
      </c>
      <c r="D175" s="4">
        <v>-6.64</v>
      </c>
      <c r="E175" s="4">
        <v>0</v>
      </c>
      <c r="F175" s="4">
        <v>0.17793600000000001</v>
      </c>
      <c r="G175" s="4">
        <v>0.39077679999999998</v>
      </c>
    </row>
    <row r="176" spans="1:7">
      <c r="A176" s="4" t="s">
        <v>92</v>
      </c>
      <c r="B176" s="4">
        <v>0.21227299999999999</v>
      </c>
      <c r="C176" s="4">
        <v>5.3815599999999998E-2</v>
      </c>
      <c r="D176" s="4">
        <v>-6.11</v>
      </c>
      <c r="E176" s="4">
        <v>0</v>
      </c>
      <c r="F176" s="4">
        <v>0.12915090000000001</v>
      </c>
      <c r="G176" s="4">
        <v>0.34889300000000001</v>
      </c>
    </row>
    <row r="177" spans="1:7">
      <c r="A177" s="4" t="s">
        <v>93</v>
      </c>
      <c r="B177" s="4">
        <v>1.84193E-2</v>
      </c>
      <c r="C177" s="4">
        <v>1.87669E-2</v>
      </c>
      <c r="D177" s="4">
        <v>-3.92</v>
      </c>
      <c r="E177" s="4">
        <v>0</v>
      </c>
      <c r="F177" s="4">
        <v>2.5003999999999998E-3</v>
      </c>
      <c r="G177" s="4">
        <v>0.13568659999999999</v>
      </c>
    </row>
    <row r="178" spans="1:7">
      <c r="A178" s="4" t="s">
        <v>94</v>
      </c>
      <c r="B178" s="22">
        <v>3.8143400000000001E-2</v>
      </c>
      <c r="C178" s="4">
        <v>3.9061199999999997E-2</v>
      </c>
      <c r="D178" s="4">
        <v>-3.19</v>
      </c>
      <c r="E178" s="4">
        <v>1E-3</v>
      </c>
      <c r="F178" s="4">
        <v>5.1254999999999998E-3</v>
      </c>
      <c r="G178" s="4">
        <v>0.28385870000000002</v>
      </c>
    </row>
    <row r="179" spans="1:7">
      <c r="A179" s="4" t="s">
        <v>95</v>
      </c>
      <c r="B179" s="22">
        <v>1.61E-7</v>
      </c>
      <c r="C179" s="4">
        <v>1.154E-4</v>
      </c>
      <c r="D179" s="4">
        <v>-0.02</v>
      </c>
      <c r="E179" s="4">
        <v>0.98299999999999998</v>
      </c>
      <c r="F179" s="4">
        <v>0</v>
      </c>
      <c r="G179" s="4" t="s">
        <v>104</v>
      </c>
    </row>
    <row r="180" spans="1:7">
      <c r="A180" s="4"/>
      <c r="B180" s="22"/>
      <c r="C180" s="4"/>
      <c r="D180" s="4"/>
      <c r="E180" s="4"/>
      <c r="F180" s="4"/>
      <c r="G180" s="4"/>
    </row>
    <row r="181" spans="1:7">
      <c r="A181" s="4" t="s">
        <v>98</v>
      </c>
      <c r="B181" s="4">
        <v>0.64629429999999999</v>
      </c>
      <c r="C181" s="4">
        <v>0.39356760000000002</v>
      </c>
      <c r="D181" s="4">
        <v>-0.72</v>
      </c>
      <c r="E181" s="4">
        <v>0.47399999999999998</v>
      </c>
      <c r="F181" s="4">
        <v>0.1959216</v>
      </c>
      <c r="G181" s="4">
        <v>2.1319569999999999</v>
      </c>
    </row>
    <row r="182" spans="1:7">
      <c r="A182" s="4" t="s">
        <v>137</v>
      </c>
      <c r="B182" s="4">
        <v>1.3209360000000001</v>
      </c>
      <c r="C182" s="4">
        <v>0.298458</v>
      </c>
      <c r="D182" s="4">
        <v>1.23</v>
      </c>
      <c r="E182" s="4">
        <v>0.218</v>
      </c>
      <c r="F182" s="4">
        <v>0.84831579999999995</v>
      </c>
      <c r="G182" s="4">
        <v>2.0568650000000002</v>
      </c>
    </row>
    <row r="183" spans="1:7">
      <c r="A183" s="4" t="s">
        <v>138</v>
      </c>
      <c r="B183" s="4">
        <v>0.76842790000000005</v>
      </c>
      <c r="C183" s="4">
        <v>0.1920856</v>
      </c>
      <c r="D183" s="4">
        <v>-1.05</v>
      </c>
      <c r="E183" s="4">
        <v>0.29199999999999998</v>
      </c>
      <c r="F183" s="4">
        <v>0.47078910000000002</v>
      </c>
      <c r="G183" s="4">
        <v>1.254238</v>
      </c>
    </row>
    <row r="184" spans="1:7">
      <c r="A184" s="4" t="s">
        <v>139</v>
      </c>
      <c r="B184" s="4">
        <v>0.1593801</v>
      </c>
      <c r="C184" s="4">
        <v>0.117549</v>
      </c>
      <c r="D184" s="4">
        <v>-2.4900000000000002</v>
      </c>
      <c r="E184" s="4">
        <v>1.2999999999999999E-2</v>
      </c>
      <c r="F184" s="4">
        <v>3.7552599999999998E-2</v>
      </c>
      <c r="G184" s="4">
        <v>0.6764386</v>
      </c>
    </row>
    <row r="186" spans="1:7">
      <c r="A186" s="2" t="s">
        <v>112</v>
      </c>
    </row>
    <row r="188" spans="1:7">
      <c r="A188" s="4" t="s">
        <v>88</v>
      </c>
      <c r="B188" s="4" t="s">
        <v>89</v>
      </c>
      <c r="C188" s="4" t="s">
        <v>1</v>
      </c>
      <c r="D188" s="4" t="s">
        <v>2</v>
      </c>
      <c r="E188" s="4" t="s">
        <v>3</v>
      </c>
      <c r="F188" s="4" t="s">
        <v>4</v>
      </c>
      <c r="G188" s="4" t="s">
        <v>5</v>
      </c>
    </row>
    <row r="189" spans="1:7">
      <c r="A189" s="4"/>
      <c r="B189" s="4"/>
      <c r="C189" s="4"/>
      <c r="D189" s="4"/>
      <c r="E189" s="4"/>
      <c r="F189" s="4"/>
      <c r="G189" s="4"/>
    </row>
    <row r="190" spans="1:7">
      <c r="A190" s="4" t="s">
        <v>90</v>
      </c>
      <c r="B190" s="4">
        <v>7.5053900000000007E-2</v>
      </c>
      <c r="C190" s="4">
        <v>3.5364300000000001E-2</v>
      </c>
      <c r="D190" s="4">
        <v>-5.5</v>
      </c>
      <c r="E190" s="4">
        <v>0</v>
      </c>
      <c r="F190" s="4">
        <v>2.9805700000000001E-2</v>
      </c>
      <c r="G190" s="4">
        <v>0.18899369999999999</v>
      </c>
    </row>
    <row r="191" spans="1:7">
      <c r="A191" s="4" t="s">
        <v>91</v>
      </c>
      <c r="B191" s="4">
        <v>0.37835629999999998</v>
      </c>
      <c r="C191" s="4">
        <v>0.12992819999999999</v>
      </c>
      <c r="D191" s="4">
        <v>-2.83</v>
      </c>
      <c r="E191" s="4">
        <v>5.0000000000000001E-3</v>
      </c>
      <c r="F191" s="4">
        <v>0.19301760000000001</v>
      </c>
      <c r="G191" s="4">
        <v>0.74166030000000005</v>
      </c>
    </row>
    <row r="192" spans="1:7">
      <c r="A192" s="4" t="s">
        <v>92</v>
      </c>
      <c r="B192" s="4">
        <v>0.25916529999999999</v>
      </c>
      <c r="C192" s="4">
        <v>0.1192396</v>
      </c>
      <c r="D192" s="4">
        <v>-2.93</v>
      </c>
      <c r="E192" s="4">
        <v>3.0000000000000001E-3</v>
      </c>
      <c r="F192" s="4">
        <v>0.10518329999999999</v>
      </c>
      <c r="G192" s="4">
        <v>0.63856769999999996</v>
      </c>
    </row>
    <row r="193" spans="1:7">
      <c r="A193" s="4" t="s">
        <v>93</v>
      </c>
      <c r="B193" s="4">
        <v>0.14744930000000001</v>
      </c>
      <c r="C193" s="4">
        <v>0.12125180000000001</v>
      </c>
      <c r="D193" s="4">
        <v>-2.33</v>
      </c>
      <c r="E193" s="4">
        <v>0.02</v>
      </c>
      <c r="F193" s="4">
        <v>2.9422199999999999E-2</v>
      </c>
      <c r="G193" s="4">
        <v>0.73894179999999998</v>
      </c>
    </row>
    <row r="194" spans="1:7">
      <c r="A194" s="4" t="s">
        <v>94</v>
      </c>
      <c r="B194" s="22">
        <v>2.7700000000000001E-7</v>
      </c>
      <c r="C194" s="4">
        <v>2.498E-4</v>
      </c>
      <c r="D194" s="4">
        <v>-0.02</v>
      </c>
      <c r="E194" s="4">
        <v>0.98699999999999999</v>
      </c>
      <c r="F194" s="4">
        <v>0</v>
      </c>
      <c r="G194" s="4" t="s">
        <v>104</v>
      </c>
    </row>
    <row r="195" spans="1:7">
      <c r="A195" s="4" t="s">
        <v>95</v>
      </c>
      <c r="B195" s="22">
        <v>3.8599999999999999E-7</v>
      </c>
      <c r="C195" s="4">
        <v>7.8549999999999996E-4</v>
      </c>
      <c r="D195" s="4">
        <v>-0.01</v>
      </c>
      <c r="E195" s="4">
        <v>0.99399999999999999</v>
      </c>
      <c r="F195" s="4">
        <v>0</v>
      </c>
      <c r="G195" s="4" t="s">
        <v>104</v>
      </c>
    </row>
    <row r="196" spans="1:7">
      <c r="A196" s="4" t="s">
        <v>98</v>
      </c>
      <c r="B196" s="22">
        <v>2.6539419999999998</v>
      </c>
      <c r="C196" s="4">
        <v>2.8169559999999998</v>
      </c>
      <c r="D196" s="4">
        <v>0.92</v>
      </c>
      <c r="E196" s="4">
        <v>0.35799999999999998</v>
      </c>
      <c r="F196" s="4">
        <v>0.33144099999999999</v>
      </c>
      <c r="G196" s="4">
        <v>21.250869999999999</v>
      </c>
    </row>
    <row r="197" spans="1:7">
      <c r="A197" s="4" t="s">
        <v>137</v>
      </c>
      <c r="B197" s="4">
        <v>0.60170990000000002</v>
      </c>
      <c r="C197" s="4">
        <v>0.2336657</v>
      </c>
      <c r="D197" s="4">
        <v>-1.31</v>
      </c>
      <c r="E197" s="4">
        <v>0.191</v>
      </c>
      <c r="F197" s="4">
        <v>0.28108319999999998</v>
      </c>
      <c r="G197" s="4">
        <v>1.28807</v>
      </c>
    </row>
    <row r="198" spans="1:7">
      <c r="A198" s="4" t="s">
        <v>138</v>
      </c>
      <c r="B198" s="4">
        <v>0.45157039999999998</v>
      </c>
      <c r="C198" s="4">
        <v>0.18306339999999999</v>
      </c>
      <c r="D198" s="4">
        <v>-1.96</v>
      </c>
      <c r="E198" s="4">
        <v>0.05</v>
      </c>
      <c r="F198" s="4">
        <v>0.20401140000000001</v>
      </c>
      <c r="G198" s="4">
        <v>0.99953130000000001</v>
      </c>
    </row>
    <row r="199" spans="1:7">
      <c r="A199" s="4" t="s">
        <v>139</v>
      </c>
      <c r="B199" s="4">
        <v>0.1562171</v>
      </c>
      <c r="C199" s="4">
        <v>0.1284178</v>
      </c>
      <c r="D199" s="4">
        <v>-2.2599999999999998</v>
      </c>
      <c r="E199" s="4">
        <v>2.4E-2</v>
      </c>
      <c r="F199" s="4">
        <v>3.1188899999999999E-2</v>
      </c>
      <c r="G199" s="4">
        <v>0.78244970000000003</v>
      </c>
    </row>
    <row r="201" spans="1:7">
      <c r="A201" s="2" t="s">
        <v>113</v>
      </c>
    </row>
    <row r="203" spans="1:7">
      <c r="A203" s="4" t="s">
        <v>88</v>
      </c>
      <c r="B203" s="4" t="s">
        <v>89</v>
      </c>
      <c r="C203" s="4" t="s">
        <v>1</v>
      </c>
      <c r="D203" s="4" t="s">
        <v>2</v>
      </c>
      <c r="E203" s="4" t="s">
        <v>3</v>
      </c>
      <c r="F203" s="4" t="s">
        <v>4</v>
      </c>
      <c r="G203" s="4" t="s">
        <v>5</v>
      </c>
    </row>
    <row r="204" spans="1:7">
      <c r="A204" s="4"/>
      <c r="B204" s="4"/>
      <c r="C204" s="4"/>
      <c r="D204" s="4"/>
      <c r="E204" s="4"/>
      <c r="F204" s="4"/>
      <c r="G204" s="4"/>
    </row>
    <row r="205" spans="1:7">
      <c r="A205" s="4" t="s">
        <v>90</v>
      </c>
      <c r="B205" s="4">
        <v>5.8047399999999999E-2</v>
      </c>
      <c r="C205" s="4">
        <v>4.2224499999999998E-2</v>
      </c>
      <c r="D205" s="4">
        <v>-3.91</v>
      </c>
      <c r="E205" s="4">
        <v>0</v>
      </c>
      <c r="F205" s="4">
        <v>1.3951E-2</v>
      </c>
      <c r="G205" s="4">
        <v>0.2415235</v>
      </c>
    </row>
    <row r="206" spans="1:7">
      <c r="A206" s="4" t="s">
        <v>91</v>
      </c>
      <c r="B206" s="4">
        <v>0.25171130000000003</v>
      </c>
      <c r="C206" s="4">
        <v>0.1489877</v>
      </c>
      <c r="D206" s="4">
        <v>-2.33</v>
      </c>
      <c r="E206" s="4">
        <v>0.02</v>
      </c>
      <c r="F206" s="4">
        <v>7.8899999999999998E-2</v>
      </c>
      <c r="G206" s="4">
        <v>0.80302320000000005</v>
      </c>
    </row>
    <row r="207" spans="1:7">
      <c r="A207" s="4" t="s">
        <v>92</v>
      </c>
      <c r="B207" s="4">
        <v>6.8749699999999997E-2</v>
      </c>
      <c r="C207" s="4">
        <v>5.4903500000000001E-2</v>
      </c>
      <c r="D207" s="4">
        <v>-3.35</v>
      </c>
      <c r="E207" s="4">
        <v>1E-3</v>
      </c>
      <c r="F207" s="4">
        <v>1.4371500000000001E-2</v>
      </c>
      <c r="G207" s="4">
        <v>0.3288818</v>
      </c>
    </row>
    <row r="208" spans="1:7">
      <c r="A208" s="4" t="s">
        <v>93</v>
      </c>
      <c r="B208" s="4">
        <v>3.9357700000000002E-2</v>
      </c>
      <c r="C208" s="4">
        <v>4.6191599999999999E-2</v>
      </c>
      <c r="D208" s="4">
        <v>-2.76</v>
      </c>
      <c r="E208" s="4">
        <v>6.0000000000000001E-3</v>
      </c>
      <c r="F208" s="4">
        <v>3.9449000000000003E-3</v>
      </c>
      <c r="G208" s="4">
        <v>0.39267160000000001</v>
      </c>
    </row>
    <row r="209" spans="1:7">
      <c r="A209" s="4" t="s">
        <v>94</v>
      </c>
      <c r="B209" s="22">
        <v>2.07E-8</v>
      </c>
      <c r="C209" s="4">
        <v>4.1E-5</v>
      </c>
      <c r="D209" s="4">
        <v>-0.01</v>
      </c>
      <c r="E209" s="4">
        <v>0.99299999999999999</v>
      </c>
      <c r="F209" s="4">
        <v>0</v>
      </c>
      <c r="G209" s="4" t="s">
        <v>104</v>
      </c>
    </row>
    <row r="210" spans="1:7">
      <c r="A210" s="1" t="s">
        <v>95</v>
      </c>
      <c r="B210" s="42">
        <v>1.9099999999999999E-8</v>
      </c>
      <c r="C210" s="1">
        <v>9.7200000000000004E-5</v>
      </c>
      <c r="D210" s="1">
        <v>0</v>
      </c>
      <c r="E210" s="1">
        <v>0.997</v>
      </c>
      <c r="F210" s="1">
        <v>0</v>
      </c>
      <c r="G210" s="1" t="s">
        <v>104</v>
      </c>
    </row>
    <row r="211" spans="1:7">
      <c r="A211" s="4" t="s">
        <v>137</v>
      </c>
      <c r="B211" s="22">
        <v>1.286116</v>
      </c>
      <c r="C211" s="4">
        <v>0.83891579999999999</v>
      </c>
      <c r="D211" s="4">
        <v>0.39</v>
      </c>
      <c r="E211" s="4">
        <v>0.7</v>
      </c>
      <c r="F211" s="4">
        <v>0.35814020000000002</v>
      </c>
      <c r="G211" s="4">
        <v>4.6185660000000004</v>
      </c>
    </row>
    <row r="212" spans="1:7">
      <c r="A212" s="4" t="s">
        <v>138</v>
      </c>
      <c r="B212" s="22">
        <v>0.83623820000000004</v>
      </c>
      <c r="C212" s="4">
        <v>0.54136649999999997</v>
      </c>
      <c r="D212" s="4">
        <v>-0.28000000000000003</v>
      </c>
      <c r="E212" s="4">
        <v>0.78200000000000003</v>
      </c>
      <c r="F212" s="4">
        <v>0.23511290000000001</v>
      </c>
      <c r="G212" s="4">
        <v>2.9742920000000002</v>
      </c>
    </row>
    <row r="213" spans="1:7">
      <c r="A213" s="4" t="s">
        <v>139</v>
      </c>
      <c r="B213" s="4">
        <v>1.1576070000000001</v>
      </c>
      <c r="C213" s="4">
        <v>1.0686709999999999</v>
      </c>
      <c r="D213" s="4">
        <v>0.16</v>
      </c>
      <c r="E213" s="4">
        <v>0.874</v>
      </c>
      <c r="F213" s="4">
        <v>0.1895636</v>
      </c>
      <c r="G213" s="4">
        <v>7.0691459999999999</v>
      </c>
    </row>
    <row r="214" spans="1:7">
      <c r="A214" s="2" t="s">
        <v>114</v>
      </c>
    </row>
    <row r="216" spans="1:7">
      <c r="A216" s="4" t="s">
        <v>88</v>
      </c>
      <c r="B216" s="4" t="s">
        <v>89</v>
      </c>
      <c r="C216" s="4" t="s">
        <v>1</v>
      </c>
      <c r="D216" s="4" t="s">
        <v>2</v>
      </c>
      <c r="E216" s="4" t="s">
        <v>3</v>
      </c>
      <c r="F216" s="4" t="s">
        <v>4</v>
      </c>
      <c r="G216" s="4" t="s">
        <v>5</v>
      </c>
    </row>
    <row r="217" spans="1:7">
      <c r="A217" s="4"/>
      <c r="B217" s="4"/>
      <c r="C217" s="4"/>
      <c r="D217" s="4"/>
      <c r="E217" s="4"/>
      <c r="F217" s="4"/>
      <c r="G217" s="4"/>
    </row>
    <row r="218" spans="1:7">
      <c r="A218" s="4" t="s">
        <v>90</v>
      </c>
      <c r="B218" s="22">
        <v>8.1500000000000002E-9</v>
      </c>
      <c r="C218" s="4">
        <v>1.7399999999999999E-5</v>
      </c>
      <c r="D218" s="4">
        <v>-0.01</v>
      </c>
      <c r="E218" s="4">
        <v>0.99299999999999999</v>
      </c>
      <c r="F218" s="4">
        <v>0</v>
      </c>
      <c r="G218" s="4" t="s">
        <v>104</v>
      </c>
    </row>
    <row r="219" spans="1:7">
      <c r="A219" s="4" t="s">
        <v>91</v>
      </c>
      <c r="B219" s="4">
        <v>9.4675599999999999E-2</v>
      </c>
      <c r="C219" s="4">
        <v>4.7337499999999998E-2</v>
      </c>
      <c r="D219" s="4">
        <v>-4.71</v>
      </c>
      <c r="E219" s="4">
        <v>0</v>
      </c>
      <c r="F219" s="4">
        <v>3.5533599999999999E-2</v>
      </c>
      <c r="G219" s="4">
        <v>0.25225310000000001</v>
      </c>
    </row>
    <row r="220" spans="1:7">
      <c r="A220" s="4" t="s">
        <v>92</v>
      </c>
      <c r="B220" s="22">
        <v>0.2419887</v>
      </c>
      <c r="C220" s="4">
        <v>0.1082087</v>
      </c>
      <c r="D220" s="4">
        <v>-3.17</v>
      </c>
      <c r="E220" s="4">
        <v>2E-3</v>
      </c>
      <c r="F220" s="4">
        <v>0.1007321</v>
      </c>
      <c r="G220" s="4">
        <v>0.58132910000000004</v>
      </c>
    </row>
    <row r="221" spans="1:7">
      <c r="A221" s="4" t="s">
        <v>93</v>
      </c>
      <c r="B221" s="22">
        <v>8.1500000000000002E-9</v>
      </c>
      <c r="C221" s="4">
        <v>5.2099999999999999E-5</v>
      </c>
      <c r="D221" s="4">
        <v>0</v>
      </c>
      <c r="E221" s="4">
        <v>0.998</v>
      </c>
      <c r="F221" s="4">
        <v>0</v>
      </c>
      <c r="G221" s="4" t="s">
        <v>104</v>
      </c>
    </row>
    <row r="222" spans="1:7">
      <c r="A222" s="4" t="s">
        <v>94</v>
      </c>
      <c r="B222" s="22">
        <v>8.1500000000000002E-9</v>
      </c>
      <c r="C222" s="4">
        <v>5.2099999999999999E-5</v>
      </c>
      <c r="D222" s="4">
        <v>0</v>
      </c>
      <c r="E222" s="4">
        <v>0.998</v>
      </c>
      <c r="F222" s="4">
        <v>0</v>
      </c>
      <c r="G222" s="4" t="s">
        <v>104</v>
      </c>
    </row>
    <row r="223" spans="1:7">
      <c r="A223" s="1" t="s">
        <v>95</v>
      </c>
      <c r="B223" s="42">
        <v>8.1500000000000002E-9</v>
      </c>
      <c r="C223" s="1">
        <v>2.2120000000000001E-4</v>
      </c>
      <c r="D223" s="1">
        <v>0</v>
      </c>
      <c r="E223" s="1">
        <v>0.999</v>
      </c>
      <c r="F223" s="1">
        <v>0</v>
      </c>
      <c r="G223" s="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5"/>
  <sheetViews>
    <sheetView workbookViewId="0">
      <selection sqref="A1:G43"/>
    </sheetView>
  </sheetViews>
  <sheetFormatPr defaultRowHeight="15"/>
  <sheetData>
    <row r="1" spans="1:7">
      <c r="A1" t="s">
        <v>39</v>
      </c>
      <c r="B1">
        <v>0.48908689999999999</v>
      </c>
      <c r="C1">
        <v>0.1511854</v>
      </c>
      <c r="D1">
        <v>3.24</v>
      </c>
      <c r="E1">
        <v>1E-3</v>
      </c>
      <c r="F1">
        <v>0.192769</v>
      </c>
      <c r="G1">
        <v>0.78540480000000001</v>
      </c>
    </row>
    <row r="2" spans="1:7">
      <c r="A2" t="s">
        <v>40</v>
      </c>
      <c r="B2">
        <v>0.49748189999999998</v>
      </c>
      <c r="C2">
        <v>0.14632229999999999</v>
      </c>
      <c r="D2">
        <v>3.4</v>
      </c>
      <c r="E2">
        <v>1E-3</v>
      </c>
      <c r="F2">
        <v>0.21069550000000001</v>
      </c>
      <c r="G2">
        <v>0.78426830000000003</v>
      </c>
    </row>
    <row r="3" spans="1:7">
      <c r="A3" t="s">
        <v>41</v>
      </c>
      <c r="B3">
        <v>0.72713320000000004</v>
      </c>
      <c r="C3">
        <v>0.1420198</v>
      </c>
      <c r="D3">
        <v>5.12</v>
      </c>
      <c r="E3">
        <v>0</v>
      </c>
      <c r="F3">
        <v>0.4487796</v>
      </c>
      <c r="G3">
        <v>1.005487</v>
      </c>
    </row>
    <row r="4" spans="1:7">
      <c r="A4" t="s">
        <v>42</v>
      </c>
      <c r="B4">
        <v>0.82739180000000001</v>
      </c>
      <c r="C4">
        <v>0.14050480000000001</v>
      </c>
      <c r="D4">
        <v>5.89</v>
      </c>
      <c r="E4">
        <v>0</v>
      </c>
      <c r="F4">
        <v>0.55200749999999998</v>
      </c>
      <c r="G4">
        <v>1.102776</v>
      </c>
    </row>
    <row r="5" spans="1:7">
      <c r="A5" t="s">
        <v>43</v>
      </c>
      <c r="B5">
        <v>0.81982860000000002</v>
      </c>
      <c r="C5">
        <v>0.1408257</v>
      </c>
      <c r="D5">
        <v>5.82</v>
      </c>
      <c r="E5">
        <v>0</v>
      </c>
      <c r="F5">
        <v>0.5438153</v>
      </c>
      <c r="G5">
        <v>1.095842</v>
      </c>
    </row>
    <row r="6" spans="1:7">
      <c r="A6" t="s">
        <v>44</v>
      </c>
      <c r="B6">
        <v>0.75209619999999999</v>
      </c>
      <c r="C6">
        <v>0.14396010000000001</v>
      </c>
      <c r="D6">
        <v>5.22</v>
      </c>
      <c r="E6">
        <v>0</v>
      </c>
      <c r="F6">
        <v>0.46993960000000001</v>
      </c>
      <c r="G6">
        <v>1.0342530000000001</v>
      </c>
    </row>
    <row r="7" spans="1:7">
      <c r="A7" t="s">
        <v>45</v>
      </c>
      <c r="B7">
        <v>0.89937800000000001</v>
      </c>
      <c r="C7">
        <v>0.1411433</v>
      </c>
      <c r="D7">
        <v>6.37</v>
      </c>
      <c r="E7">
        <v>0</v>
      </c>
      <c r="F7">
        <v>0.62274229999999997</v>
      </c>
      <c r="G7">
        <v>1.1760139999999999</v>
      </c>
    </row>
    <row r="8" spans="1:7">
      <c r="A8" t="s">
        <v>46</v>
      </c>
      <c r="B8">
        <v>0.68435040000000003</v>
      </c>
      <c r="C8">
        <v>0.14269090000000001</v>
      </c>
      <c r="D8">
        <v>4.8</v>
      </c>
      <c r="E8">
        <v>0</v>
      </c>
      <c r="F8">
        <v>0.40468140000000002</v>
      </c>
      <c r="G8">
        <v>0.96401950000000003</v>
      </c>
    </row>
    <row r="9" spans="1:7">
      <c r="A9" t="s">
        <v>47</v>
      </c>
      <c r="B9">
        <v>0.64401280000000005</v>
      </c>
      <c r="C9">
        <v>0.1450825</v>
      </c>
      <c r="D9">
        <v>4.4400000000000004</v>
      </c>
      <c r="E9">
        <v>0</v>
      </c>
      <c r="F9">
        <v>0.35965639999999999</v>
      </c>
      <c r="G9">
        <v>0.92836920000000001</v>
      </c>
    </row>
    <row r="10" spans="1:7">
      <c r="A10" t="s">
        <v>48</v>
      </c>
      <c r="B10">
        <v>0.717974</v>
      </c>
      <c r="C10">
        <v>0.14389389999999999</v>
      </c>
      <c r="D10">
        <v>4.99</v>
      </c>
      <c r="E10">
        <v>0</v>
      </c>
      <c r="F10">
        <v>0.43594709999999998</v>
      </c>
      <c r="G10">
        <v>1.0000009999999999</v>
      </c>
    </row>
    <row r="11" spans="1:7">
      <c r="A11" t="s">
        <v>49</v>
      </c>
      <c r="B11">
        <v>0.70840919999999996</v>
      </c>
      <c r="C11">
        <v>0.14624889999999999</v>
      </c>
      <c r="D11">
        <v>4.84</v>
      </c>
      <c r="E11">
        <v>0</v>
      </c>
      <c r="F11">
        <v>0.42176669999999999</v>
      </c>
      <c r="G11">
        <v>0.99505180000000004</v>
      </c>
    </row>
    <row r="12" spans="1:7">
      <c r="A12" t="s">
        <v>50</v>
      </c>
      <c r="B12">
        <v>0.5168391</v>
      </c>
      <c r="C12">
        <v>0.148282</v>
      </c>
      <c r="D12">
        <v>3.49</v>
      </c>
      <c r="E12">
        <v>0</v>
      </c>
      <c r="F12">
        <v>0.22621189999999999</v>
      </c>
      <c r="G12">
        <v>0.80746640000000003</v>
      </c>
    </row>
    <row r="13" spans="1:7">
      <c r="A13" t="s">
        <v>51</v>
      </c>
      <c r="B13">
        <v>0.44088189999999999</v>
      </c>
      <c r="C13">
        <v>0.15133489999999999</v>
      </c>
      <c r="D13">
        <v>2.91</v>
      </c>
      <c r="E13">
        <v>4.0000000000000001E-3</v>
      </c>
      <c r="F13">
        <v>0.14427100000000001</v>
      </c>
      <c r="G13">
        <v>0.73749279999999995</v>
      </c>
    </row>
    <row r="14" spans="1:7">
      <c r="A14" t="s">
        <v>52</v>
      </c>
      <c r="B14">
        <v>0.17218269999999999</v>
      </c>
      <c r="C14">
        <v>0.16218589999999999</v>
      </c>
      <c r="D14">
        <v>1.06</v>
      </c>
      <c r="E14">
        <v>0.28799999999999998</v>
      </c>
      <c r="F14">
        <v>-0.14569589999999999</v>
      </c>
      <c r="G14">
        <v>0.49006129999999998</v>
      </c>
    </row>
    <row r="15" spans="1:7">
      <c r="A15" t="s">
        <v>53</v>
      </c>
      <c r="B15">
        <v>0.34943740000000001</v>
      </c>
      <c r="C15">
        <v>0.16057759999999999</v>
      </c>
      <c r="D15">
        <v>2.1800000000000002</v>
      </c>
      <c r="E15">
        <v>0.03</v>
      </c>
      <c r="F15">
        <v>3.4711100000000002E-2</v>
      </c>
      <c r="G15">
        <v>0.66416359999999997</v>
      </c>
    </row>
    <row r="16" spans="1:7">
      <c r="A16" t="s">
        <v>54</v>
      </c>
      <c r="B16">
        <v>0.38205169999999999</v>
      </c>
      <c r="C16">
        <v>0.16821050000000001</v>
      </c>
      <c r="D16">
        <v>2.27</v>
      </c>
      <c r="E16">
        <v>2.3E-2</v>
      </c>
      <c r="F16">
        <v>5.2365200000000001E-2</v>
      </c>
      <c r="G16">
        <v>0.71173819999999999</v>
      </c>
    </row>
    <row r="17" spans="1:7">
      <c r="A17" t="s">
        <v>55</v>
      </c>
      <c r="B17">
        <v>-0.12745529999999999</v>
      </c>
      <c r="C17">
        <v>0.18962889999999999</v>
      </c>
      <c r="D17">
        <v>-0.67</v>
      </c>
      <c r="E17">
        <v>0.502</v>
      </c>
      <c r="F17">
        <v>-0.49912109999999998</v>
      </c>
      <c r="G17">
        <v>0.2442106</v>
      </c>
    </row>
    <row r="18" spans="1:7">
      <c r="A18" t="s">
        <v>56</v>
      </c>
      <c r="B18">
        <v>8.3181099999999994E-2</v>
      </c>
      <c r="C18">
        <v>0.18206559999999999</v>
      </c>
      <c r="D18">
        <v>0.46</v>
      </c>
      <c r="E18">
        <v>0.64800000000000002</v>
      </c>
      <c r="F18">
        <v>-0.27366079999999998</v>
      </c>
      <c r="G18">
        <v>0.4400231</v>
      </c>
    </row>
    <row r="19" spans="1:7">
      <c r="A19" t="s">
        <v>57</v>
      </c>
      <c r="B19">
        <v>-3.6974899999999998E-2</v>
      </c>
      <c r="C19">
        <v>0.1953799</v>
      </c>
      <c r="D19">
        <v>-0.19</v>
      </c>
      <c r="E19">
        <v>0.85</v>
      </c>
      <c r="F19">
        <v>-0.41991240000000002</v>
      </c>
      <c r="G19">
        <v>0.34596260000000001</v>
      </c>
    </row>
    <row r="20" spans="1:7">
      <c r="A20" t="s">
        <v>58</v>
      </c>
      <c r="B20">
        <v>-9.4906699999999997E-2</v>
      </c>
      <c r="C20">
        <v>0.20823150000000001</v>
      </c>
      <c r="D20">
        <v>-0.46</v>
      </c>
      <c r="E20">
        <v>0.64900000000000002</v>
      </c>
      <c r="F20">
        <v>-0.50303279999999995</v>
      </c>
      <c r="G20">
        <v>0.31321949999999998</v>
      </c>
    </row>
    <row r="21" spans="1:7">
      <c r="A21" t="s">
        <v>60</v>
      </c>
      <c r="B21">
        <v>-0.67862350000000005</v>
      </c>
      <c r="C21">
        <v>0.24625639999999999</v>
      </c>
      <c r="D21">
        <v>-2.76</v>
      </c>
      <c r="E21">
        <v>6.0000000000000001E-3</v>
      </c>
      <c r="F21">
        <v>-1.1612769999999999</v>
      </c>
      <c r="G21">
        <v>-0.1959698</v>
      </c>
    </row>
    <row r="22" spans="1:7">
      <c r="A22" t="s">
        <v>61</v>
      </c>
      <c r="B22">
        <v>-1.009501</v>
      </c>
      <c r="C22">
        <v>0.29097070000000003</v>
      </c>
      <c r="D22">
        <v>-3.47</v>
      </c>
      <c r="E22">
        <v>1E-3</v>
      </c>
      <c r="F22">
        <v>-1.579793</v>
      </c>
      <c r="G22">
        <v>-0.43920900000000002</v>
      </c>
    </row>
    <row r="23" spans="1:7">
      <c r="A23" t="s">
        <v>62</v>
      </c>
      <c r="B23">
        <v>-1.1150009999999999</v>
      </c>
      <c r="C23">
        <v>0.31929800000000003</v>
      </c>
      <c r="D23">
        <v>-3.49</v>
      </c>
      <c r="E23">
        <v>0</v>
      </c>
      <c r="F23">
        <v>-1.7408140000000001</v>
      </c>
      <c r="G23">
        <v>-0.48918859999999997</v>
      </c>
    </row>
    <row r="24" spans="1:7">
      <c r="A24" t="s">
        <v>63</v>
      </c>
      <c r="B24">
        <v>-0.96986399999999995</v>
      </c>
      <c r="C24">
        <v>0.30502629999999997</v>
      </c>
      <c r="D24">
        <v>-3.18</v>
      </c>
      <c r="E24">
        <v>1E-3</v>
      </c>
      <c r="F24">
        <v>-1.5677049999999999</v>
      </c>
      <c r="G24">
        <v>-0.37202350000000001</v>
      </c>
    </row>
    <row r="25" spans="1:7">
      <c r="A25" t="s">
        <v>64</v>
      </c>
      <c r="B25">
        <v>-1.243763</v>
      </c>
      <c r="C25">
        <v>0.3687609</v>
      </c>
      <c r="D25">
        <v>-3.37</v>
      </c>
      <c r="E25">
        <v>1E-3</v>
      </c>
      <c r="F25">
        <v>-1.966521</v>
      </c>
      <c r="G25">
        <v>-0.52100460000000004</v>
      </c>
    </row>
    <row r="26" spans="1:7">
      <c r="A26" t="s">
        <v>65</v>
      </c>
      <c r="B26">
        <v>-1.5045919999999999</v>
      </c>
      <c r="C26">
        <v>0.4679065</v>
      </c>
      <c r="D26">
        <v>-3.22</v>
      </c>
      <c r="E26">
        <v>1E-3</v>
      </c>
      <c r="F26">
        <v>-2.421672</v>
      </c>
      <c r="G26">
        <v>-0.58751220000000004</v>
      </c>
    </row>
    <row r="27" spans="1:7">
      <c r="A27" t="s">
        <v>66</v>
      </c>
      <c r="B27">
        <v>-2.2288790000000001</v>
      </c>
      <c r="C27">
        <v>0.58323250000000004</v>
      </c>
      <c r="D27">
        <v>-3.82</v>
      </c>
      <c r="E27">
        <v>0</v>
      </c>
      <c r="F27">
        <v>-3.3719939999999999</v>
      </c>
      <c r="G27">
        <v>-1.085764</v>
      </c>
    </row>
    <row r="28" spans="1:7">
      <c r="A28" t="s">
        <v>67</v>
      </c>
      <c r="B28">
        <v>-2.570694</v>
      </c>
      <c r="C28">
        <v>0.70729719999999996</v>
      </c>
      <c r="D28">
        <v>-3.63</v>
      </c>
      <c r="E28">
        <v>0</v>
      </c>
      <c r="F28">
        <v>-3.9569709999999998</v>
      </c>
      <c r="G28">
        <v>-1.1844170000000001</v>
      </c>
    </row>
    <row r="29" spans="1:7">
      <c r="A29" t="s">
        <v>68</v>
      </c>
      <c r="B29">
        <v>-1.5919540000000001</v>
      </c>
      <c r="C29">
        <v>0.50216490000000003</v>
      </c>
      <c r="D29">
        <v>-3.17</v>
      </c>
      <c r="E29">
        <v>2E-3</v>
      </c>
      <c r="F29">
        <v>-2.5761790000000002</v>
      </c>
      <c r="G29">
        <v>-0.60772879999999996</v>
      </c>
    </row>
    <row r="30" spans="1:7">
      <c r="A30" t="s">
        <v>69</v>
      </c>
      <c r="B30">
        <v>-2.2041710000000001</v>
      </c>
      <c r="C30">
        <v>0.39490399999999998</v>
      </c>
      <c r="D30">
        <v>-5.58</v>
      </c>
      <c r="E30">
        <v>0</v>
      </c>
      <c r="F30">
        <v>-2.9781689999999998</v>
      </c>
      <c r="G30">
        <v>-1.4301729999999999</v>
      </c>
    </row>
    <row r="31" spans="1:7">
      <c r="A31" t="s">
        <v>27</v>
      </c>
      <c r="B31">
        <v>0.1353258</v>
      </c>
      <c r="C31">
        <v>0.1271176</v>
      </c>
      <c r="D31">
        <v>1.06</v>
      </c>
      <c r="E31">
        <v>0.28699999999999998</v>
      </c>
      <c r="F31">
        <v>-0.11382009999999999</v>
      </c>
      <c r="G31">
        <v>0.38447179999999997</v>
      </c>
    </row>
    <row r="32" spans="1:7">
      <c r="A32" t="s">
        <v>28</v>
      </c>
      <c r="B32">
        <v>-8.7803300000000001E-2</v>
      </c>
      <c r="C32">
        <v>0.1245255</v>
      </c>
      <c r="D32">
        <v>-0.71</v>
      </c>
      <c r="E32">
        <v>0.48099999999999998</v>
      </c>
      <c r="F32">
        <v>-0.33186890000000002</v>
      </c>
      <c r="G32">
        <v>0.15626219999999999</v>
      </c>
    </row>
    <row r="33" spans="1:7">
      <c r="A33" t="s">
        <v>29</v>
      </c>
      <c r="B33">
        <v>-0.1133977</v>
      </c>
      <c r="C33">
        <v>0.12619230000000001</v>
      </c>
      <c r="D33">
        <v>-0.9</v>
      </c>
      <c r="E33">
        <v>0.36899999999999999</v>
      </c>
      <c r="F33">
        <v>-0.3607301</v>
      </c>
      <c r="G33">
        <v>0.13393459999999999</v>
      </c>
    </row>
    <row r="34" spans="1:7">
      <c r="A34" t="s">
        <v>30</v>
      </c>
      <c r="B34">
        <v>0.19444420000000001</v>
      </c>
      <c r="C34">
        <v>0.1153613</v>
      </c>
      <c r="D34">
        <v>1.69</v>
      </c>
      <c r="E34">
        <v>9.1999999999999998E-2</v>
      </c>
      <c r="F34">
        <v>-3.1659800000000002E-2</v>
      </c>
      <c r="G34">
        <v>0.42054829999999999</v>
      </c>
    </row>
    <row r="35" spans="1:7">
      <c r="A35" t="s">
        <v>31</v>
      </c>
      <c r="B35">
        <v>0.30413240000000002</v>
      </c>
      <c r="C35">
        <v>0.10775709999999999</v>
      </c>
      <c r="D35">
        <v>2.82</v>
      </c>
      <c r="E35">
        <v>5.0000000000000001E-3</v>
      </c>
      <c r="F35">
        <v>9.2932399999999998E-2</v>
      </c>
      <c r="G35">
        <v>0.51533240000000002</v>
      </c>
    </row>
    <row r="36" spans="1:7">
      <c r="A36" t="s">
        <v>32</v>
      </c>
      <c r="B36">
        <v>0.4437026</v>
      </c>
      <c r="C36">
        <v>0.1352575</v>
      </c>
      <c r="D36">
        <v>3.28</v>
      </c>
      <c r="E36">
        <v>1E-3</v>
      </c>
      <c r="F36">
        <v>0.17860280000000001</v>
      </c>
      <c r="G36">
        <v>0.7088025</v>
      </c>
    </row>
    <row r="37" spans="1:7">
      <c r="A37" t="s">
        <v>33</v>
      </c>
      <c r="B37">
        <v>0.40629749999999998</v>
      </c>
      <c r="C37">
        <v>0.1127764</v>
      </c>
      <c r="D37">
        <v>3.6</v>
      </c>
      <c r="E37">
        <v>0</v>
      </c>
      <c r="F37">
        <v>0.1852598</v>
      </c>
      <c r="G37">
        <v>0.62733510000000003</v>
      </c>
    </row>
    <row r="38" spans="1:7">
      <c r="A38" t="s">
        <v>34</v>
      </c>
      <c r="B38">
        <v>0.55094410000000005</v>
      </c>
      <c r="C38">
        <v>0.1554179</v>
      </c>
      <c r="D38">
        <v>3.54</v>
      </c>
      <c r="E38">
        <v>0</v>
      </c>
      <c r="F38">
        <v>0.24633060000000001</v>
      </c>
      <c r="G38">
        <v>0.85555760000000003</v>
      </c>
    </row>
    <row r="39" spans="1:7">
      <c r="A39" t="s">
        <v>35</v>
      </c>
      <c r="B39">
        <v>2.1226499999999999E-2</v>
      </c>
      <c r="C39">
        <v>0.14942259999999999</v>
      </c>
      <c r="D39">
        <v>0.14000000000000001</v>
      </c>
      <c r="E39">
        <v>0.88700000000000001</v>
      </c>
      <c r="F39">
        <v>-0.2716365</v>
      </c>
      <c r="G39">
        <v>0.31408950000000002</v>
      </c>
    </row>
    <row r="40" spans="1:7">
      <c r="A40" t="s">
        <v>36</v>
      </c>
      <c r="B40">
        <v>0.77827349999999995</v>
      </c>
      <c r="C40">
        <v>0.1228094</v>
      </c>
      <c r="D40">
        <v>6.34</v>
      </c>
      <c r="E40">
        <v>0</v>
      </c>
      <c r="F40">
        <v>0.53757160000000004</v>
      </c>
      <c r="G40">
        <v>1.018975</v>
      </c>
    </row>
    <row r="41" spans="1:7">
      <c r="A41" t="s">
        <v>37</v>
      </c>
      <c r="B41">
        <v>0.97280679999999997</v>
      </c>
      <c r="C41">
        <v>0.18447169999999999</v>
      </c>
      <c r="D41">
        <v>5.27</v>
      </c>
      <c r="E41">
        <v>0</v>
      </c>
      <c r="F41">
        <v>0.61124880000000004</v>
      </c>
      <c r="G41">
        <v>1.334365</v>
      </c>
    </row>
    <row r="42" spans="1:7">
      <c r="A42" t="s">
        <v>38</v>
      </c>
      <c r="B42">
        <v>0.37209999999999999</v>
      </c>
      <c r="C42">
        <v>9.2034599999999994E-2</v>
      </c>
      <c r="D42">
        <v>4.04</v>
      </c>
      <c r="E42">
        <v>0</v>
      </c>
      <c r="F42">
        <v>0.19171540000000001</v>
      </c>
      <c r="G42">
        <v>0.55248459999999999</v>
      </c>
    </row>
    <row r="43" spans="1:7">
      <c r="A43" t="s">
        <v>6</v>
      </c>
      <c r="B43">
        <v>-2.4974769999999999</v>
      </c>
      <c r="C43">
        <v>0.15105950000000001</v>
      </c>
      <c r="D43">
        <v>-16.53</v>
      </c>
      <c r="E43">
        <v>0</v>
      </c>
      <c r="F43">
        <v>-2.7935490000000001</v>
      </c>
      <c r="G43">
        <v>-2.201406</v>
      </c>
    </row>
    <row r="44" spans="1:7">
      <c r="A44" t="s">
        <v>38</v>
      </c>
      <c r="B44">
        <v>0.11013240000000001</v>
      </c>
      <c r="C44">
        <v>0.1441383</v>
      </c>
      <c r="D44">
        <v>0.76</v>
      </c>
      <c r="E44">
        <v>0.44500000000000001</v>
      </c>
      <c r="F44">
        <v>-0.17237350000000001</v>
      </c>
      <c r="G44">
        <v>0.3926384</v>
      </c>
    </row>
    <row r="45" spans="1:7">
      <c r="A45" t="s">
        <v>6</v>
      </c>
      <c r="B45">
        <v>-6.254308</v>
      </c>
      <c r="C45">
        <v>0.16848089999999999</v>
      </c>
      <c r="D45">
        <v>-37.119999999999997</v>
      </c>
      <c r="E45">
        <v>0</v>
      </c>
      <c r="F45">
        <v>-6.5845250000000002</v>
      </c>
      <c r="G45">
        <v>-5.9240919999999999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FirstBirths</vt:lpstr>
      <vt:lpstr>HigherBirths MICS 11</vt:lpstr>
      <vt:lpstr>HigherBirths MICS 15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martin@spielauer.ca</dc:creator>
  <cp:lastModifiedBy>Martin</cp:lastModifiedBy>
  <dcterms:created xsi:type="dcterms:W3CDTF">2016-06-27T15:11:03Z</dcterms:created>
  <dcterms:modified xsi:type="dcterms:W3CDTF">2017-05-24T18:10:17Z</dcterms:modified>
</cp:coreProperties>
</file>