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410" windowHeight="11010"/>
  </bookViews>
  <sheets>
    <sheet name="Szenario - 5%Mali" sheetId="4" r:id="rId1"/>
    <sheet name="Sheet2" sheetId="2" r:id="rId2"/>
    <sheet name="Sheet3" sheetId="3" r:id="rId3"/>
  </sheets>
  <calcPr calcId="125725" concurrentCalc="0"/>
</workbook>
</file>

<file path=xl/calcChain.xml><?xml version="1.0" encoding="utf-8"?>
<calcChain xmlns="http://schemas.openxmlformats.org/spreadsheetml/2006/main">
  <c r="AG79" i="4"/>
  <c r="AG71"/>
  <c r="AG74"/>
  <c r="AG75"/>
  <c r="AG77"/>
  <c r="AG78"/>
  <c r="AG10"/>
  <c r="AG11"/>
  <c r="AG12"/>
  <c r="AG13"/>
  <c r="AG14"/>
  <c r="AG15"/>
  <c r="AG16"/>
  <c r="AG17"/>
  <c r="AG18"/>
  <c r="AG19"/>
  <c r="AG20"/>
  <c r="AG21"/>
  <c r="AG22"/>
  <c r="AG23"/>
  <c r="AG24"/>
  <c r="AG25"/>
  <c r="AG26"/>
  <c r="AG27"/>
  <c r="AG28"/>
  <c r="AG29"/>
  <c r="AG30"/>
  <c r="AG31"/>
  <c r="AG32"/>
  <c r="AG33"/>
  <c r="AG34"/>
  <c r="AG35"/>
  <c r="AG36"/>
  <c r="AG37"/>
  <c r="AG38"/>
  <c r="AG39"/>
  <c r="AG40"/>
  <c r="AG41"/>
  <c r="AG42"/>
  <c r="AG43"/>
  <c r="AG44"/>
  <c r="AG45"/>
  <c r="AG46"/>
  <c r="AG47"/>
  <c r="AG48"/>
  <c r="AG49"/>
  <c r="AG50"/>
  <c r="AG51"/>
  <c r="AG52"/>
  <c r="AG53"/>
  <c r="AG54"/>
  <c r="AG55"/>
  <c r="AG56"/>
  <c r="AG57"/>
  <c r="AG58"/>
  <c r="AG59"/>
  <c r="AG60"/>
  <c r="AG61"/>
  <c r="AG62"/>
  <c r="AG63"/>
  <c r="AG64"/>
  <c r="AG65"/>
  <c r="AG66"/>
  <c r="AG67"/>
  <c r="AG68"/>
  <c r="AG69"/>
  <c r="AG70"/>
  <c r="AG72"/>
  <c r="AG73"/>
  <c r="AG76"/>
  <c r="AG80"/>
  <c r="AG81"/>
  <c r="AG82"/>
  <c r="AG83"/>
  <c r="AG84"/>
  <c r="AG85"/>
  <c r="AG86"/>
  <c r="AG87"/>
  <c r="AG88"/>
  <c r="AG89"/>
  <c r="AG90"/>
  <c r="AG91"/>
  <c r="AG92"/>
  <c r="AG93"/>
  <c r="AG94"/>
  <c r="AG95"/>
  <c r="AG96"/>
  <c r="AG97"/>
  <c r="AG98"/>
  <c r="AG99"/>
  <c r="AG100"/>
  <c r="AG101"/>
  <c r="AG102"/>
  <c r="AG103"/>
  <c r="AG104"/>
  <c r="AG105"/>
  <c r="AG106"/>
  <c r="AG107"/>
  <c r="AG108"/>
  <c r="AG109"/>
  <c r="AG110"/>
  <c r="AH10"/>
  <c r="AH11"/>
  <c r="AH12"/>
  <c r="AH13"/>
  <c r="AH14"/>
  <c r="AH15"/>
  <c r="AH16"/>
  <c r="AH17"/>
  <c r="AH18"/>
  <c r="AH19"/>
  <c r="AH20"/>
  <c r="AH21"/>
  <c r="AH22"/>
  <c r="AH23"/>
  <c r="AH24"/>
  <c r="AH25"/>
  <c r="AH26"/>
  <c r="AH27"/>
  <c r="AH28"/>
  <c r="AH29"/>
  <c r="AH30"/>
  <c r="AH31"/>
  <c r="AH32"/>
  <c r="AH33"/>
  <c r="AH34"/>
  <c r="AH35"/>
  <c r="AH36"/>
  <c r="AH37"/>
  <c r="AH38"/>
  <c r="AH39"/>
  <c r="AH40"/>
  <c r="AH41"/>
  <c r="AH42"/>
  <c r="AH43"/>
  <c r="AH44"/>
  <c r="AH45"/>
  <c r="AH46"/>
  <c r="AH47"/>
  <c r="AH48"/>
  <c r="AH49"/>
  <c r="AH50"/>
  <c r="AH51"/>
  <c r="AH52"/>
  <c r="AH53"/>
  <c r="AH54"/>
  <c r="AH55"/>
  <c r="AH56"/>
  <c r="AH57"/>
  <c r="AH58"/>
  <c r="AH59"/>
  <c r="AH60"/>
  <c r="AH61"/>
  <c r="AH62"/>
  <c r="AH63"/>
  <c r="AH64"/>
  <c r="AH65"/>
  <c r="AH66"/>
  <c r="AH67"/>
  <c r="AH68"/>
  <c r="AH69"/>
  <c r="AH70"/>
  <c r="AH71"/>
  <c r="AH72"/>
  <c r="AH73"/>
  <c r="AH74"/>
  <c r="AH75"/>
  <c r="AH76"/>
  <c r="AH77"/>
  <c r="AH78"/>
  <c r="AH79"/>
  <c r="AH80"/>
  <c r="AH81"/>
  <c r="AH82"/>
  <c r="AH83"/>
  <c r="AH84"/>
  <c r="AH85"/>
  <c r="AH86"/>
  <c r="AH87"/>
  <c r="AH88"/>
  <c r="AH89"/>
  <c r="AH90"/>
  <c r="AH91"/>
  <c r="AH92"/>
  <c r="AH93"/>
  <c r="AH94"/>
  <c r="AH95"/>
  <c r="AH96"/>
  <c r="AH97"/>
  <c r="AH98"/>
  <c r="AH99"/>
  <c r="AH100"/>
  <c r="AH101"/>
  <c r="AH102"/>
  <c r="AH103"/>
  <c r="AH104"/>
  <c r="AH105"/>
  <c r="AH106"/>
  <c r="AH107"/>
  <c r="AH108"/>
  <c r="AH109"/>
  <c r="AH110"/>
  <c r="BO20"/>
  <c r="BN20"/>
  <c r="BM20"/>
  <c r="BL20"/>
  <c r="BK20"/>
  <c r="BJ20"/>
  <c r="BI20"/>
  <c r="BH20"/>
  <c r="BG20"/>
  <c r="BF20"/>
  <c r="BE20"/>
  <c r="BD20"/>
  <c r="BC20"/>
  <c r="BB20"/>
  <c r="AX43"/>
  <c r="AW43"/>
  <c r="AV43"/>
  <c r="AU43"/>
  <c r="AT43"/>
  <c r="AS43"/>
  <c r="AR43"/>
  <c r="AQ43"/>
  <c r="AP43"/>
  <c r="AO43"/>
  <c r="AN43"/>
  <c r="AM43"/>
  <c r="AL43"/>
  <c r="BO19"/>
  <c r="BN19"/>
  <c r="BM19"/>
  <c r="BL19"/>
  <c r="BK19"/>
  <c r="BJ19"/>
  <c r="BI19"/>
  <c r="BH19"/>
  <c r="BG19"/>
  <c r="BF19"/>
  <c r="BE19"/>
  <c r="BD19"/>
  <c r="BC19"/>
  <c r="BB19"/>
  <c r="AX42"/>
  <c r="AW42"/>
  <c r="AV42"/>
  <c r="AU42"/>
  <c r="AT42"/>
  <c r="AS42"/>
  <c r="AR42"/>
  <c r="AQ42"/>
  <c r="AP42"/>
  <c r="AO42"/>
  <c r="AN42"/>
  <c r="AM42"/>
  <c r="AL42"/>
  <c r="BO18"/>
  <c r="BN18"/>
  <c r="BM18"/>
  <c r="BL18"/>
  <c r="BK18"/>
  <c r="BJ18"/>
  <c r="BI18"/>
  <c r="BH18"/>
  <c r="BG18"/>
  <c r="BF18"/>
  <c r="BE18"/>
  <c r="BD18"/>
  <c r="BC18"/>
  <c r="BB18"/>
  <c r="AX41"/>
  <c r="AW41"/>
  <c r="AV41"/>
  <c r="AU41"/>
  <c r="AT41"/>
  <c r="AS41"/>
  <c r="AR41"/>
  <c r="AQ41"/>
  <c r="AP41"/>
  <c r="AO41"/>
  <c r="AN41"/>
  <c r="AM41"/>
  <c r="AL41"/>
  <c r="BO17"/>
  <c r="BN17"/>
  <c r="BM17"/>
  <c r="BL17"/>
  <c r="BK17"/>
  <c r="BJ17"/>
  <c r="BI17"/>
  <c r="BH17"/>
  <c r="BG17"/>
  <c r="BF17"/>
  <c r="BE17"/>
  <c r="BD17"/>
  <c r="BC17"/>
  <c r="BB17"/>
  <c r="AX40"/>
  <c r="AW40"/>
  <c r="AV40"/>
  <c r="AU40"/>
  <c r="AT40"/>
  <c r="AS40"/>
  <c r="AR40"/>
  <c r="AQ40"/>
  <c r="AP40"/>
  <c r="AO40"/>
  <c r="AN40"/>
  <c r="AM40"/>
  <c r="AL40"/>
  <c r="BO16"/>
  <c r="BN16"/>
  <c r="BM16"/>
  <c r="BL16"/>
  <c r="BK16"/>
  <c r="BJ16"/>
  <c r="BI16"/>
  <c r="BH16"/>
  <c r="BG16"/>
  <c r="BF16"/>
  <c r="BE16"/>
  <c r="BD16"/>
  <c r="BC16"/>
  <c r="BB16"/>
  <c r="AX39"/>
  <c r="AW39"/>
  <c r="AV39"/>
  <c r="AU39"/>
  <c r="AT39"/>
  <c r="AS39"/>
  <c r="AR39"/>
  <c r="AQ39"/>
  <c r="AP39"/>
  <c r="AO39"/>
  <c r="AN39"/>
  <c r="AM39"/>
  <c r="AL39"/>
  <c r="BO15"/>
  <c r="BN15"/>
  <c r="BM15"/>
  <c r="BL15"/>
  <c r="BK15"/>
  <c r="BJ15"/>
  <c r="BI15"/>
  <c r="BH15"/>
  <c r="BG15"/>
  <c r="BF15"/>
  <c r="BE15"/>
  <c r="BD15"/>
  <c r="BC15"/>
  <c r="BB15"/>
  <c r="AX38"/>
  <c r="AW38"/>
  <c r="AV38"/>
  <c r="AU38"/>
  <c r="AT38"/>
  <c r="AS38"/>
  <c r="AR38"/>
  <c r="AQ38"/>
  <c r="AP38"/>
  <c r="AO38"/>
  <c r="AN38"/>
  <c r="AM38"/>
  <c r="AL38"/>
  <c r="BO14"/>
  <c r="BN14"/>
  <c r="BM14"/>
  <c r="BL14"/>
  <c r="BK14"/>
  <c r="BJ14"/>
  <c r="BI14"/>
  <c r="BH14"/>
  <c r="BG14"/>
  <c r="BF14"/>
  <c r="BE14"/>
  <c r="BD14"/>
  <c r="BC14"/>
  <c r="BB14"/>
  <c r="AX37"/>
  <c r="AW37"/>
  <c r="AV37"/>
  <c r="AU37"/>
  <c r="AT37"/>
  <c r="AS37"/>
  <c r="AR37"/>
  <c r="AQ37"/>
  <c r="AP37"/>
  <c r="AO37"/>
  <c r="AN37"/>
  <c r="AM37"/>
  <c r="AL37"/>
  <c r="BO13"/>
  <c r="BN13"/>
  <c r="BM13"/>
  <c r="BL13"/>
  <c r="BK13"/>
  <c r="BJ13"/>
  <c r="BI13"/>
  <c r="BH13"/>
  <c r="BG13"/>
  <c r="BF13"/>
  <c r="BE13"/>
  <c r="BD13"/>
  <c r="BC13"/>
  <c r="BB13"/>
  <c r="AX36"/>
  <c r="AW36"/>
  <c r="AV36"/>
  <c r="AU36"/>
  <c r="AT36"/>
  <c r="AS36"/>
  <c r="AR36"/>
  <c r="AQ36"/>
  <c r="AP36"/>
  <c r="AO36"/>
  <c r="AN36"/>
  <c r="AM36"/>
  <c r="AL36"/>
  <c r="BO12"/>
  <c r="BN12"/>
  <c r="BM12"/>
  <c r="BL12"/>
  <c r="BK12"/>
  <c r="BJ12"/>
  <c r="BI12"/>
  <c r="BH12"/>
  <c r="BG12"/>
  <c r="BF12"/>
  <c r="BE12"/>
  <c r="BD12"/>
  <c r="BC12"/>
  <c r="BB12"/>
  <c r="AX35"/>
  <c r="AW35"/>
  <c r="AV35"/>
  <c r="AU35"/>
  <c r="AT35"/>
  <c r="AS35"/>
  <c r="AR35"/>
  <c r="AQ35"/>
  <c r="AP35"/>
  <c r="AO35"/>
  <c r="AN35"/>
  <c r="AM35"/>
  <c r="AL35"/>
  <c r="BO11"/>
  <c r="BN11"/>
  <c r="BM11"/>
  <c r="BL11"/>
  <c r="BK11"/>
  <c r="BJ11"/>
  <c r="BI11"/>
  <c r="BH11"/>
  <c r="BG11"/>
  <c r="BF11"/>
  <c r="BE11"/>
  <c r="BD11"/>
  <c r="BC11"/>
  <c r="BB11"/>
  <c r="AX34"/>
  <c r="AW34"/>
  <c r="AV34"/>
  <c r="AU34"/>
  <c r="AT34"/>
  <c r="AS34"/>
  <c r="AR34"/>
  <c r="AQ34"/>
  <c r="AP34"/>
  <c r="AO34"/>
  <c r="AN34"/>
  <c r="AM34"/>
  <c r="AL34"/>
  <c r="BO10"/>
  <c r="BN10"/>
  <c r="BM10"/>
  <c r="BL10"/>
  <c r="BK10"/>
  <c r="BJ10"/>
  <c r="BI10"/>
  <c r="BH10"/>
  <c r="BG10"/>
  <c r="BF10"/>
  <c r="BE10"/>
  <c r="BD10"/>
  <c r="BC10"/>
  <c r="BB10"/>
  <c r="AX33"/>
  <c r="AW33"/>
  <c r="AV33"/>
  <c r="AU33"/>
  <c r="AT33"/>
  <c r="AS33"/>
  <c r="AR33"/>
  <c r="AQ33"/>
  <c r="AP33"/>
  <c r="AO33"/>
  <c r="AN33"/>
  <c r="AM33"/>
  <c r="AL33"/>
  <c r="BO9"/>
  <c r="BN9"/>
  <c r="BM9"/>
  <c r="BL9"/>
  <c r="BK9"/>
  <c r="BJ9"/>
  <c r="BI9"/>
  <c r="BH9"/>
  <c r="BG9"/>
  <c r="BF9"/>
  <c r="BE9"/>
  <c r="BD9"/>
  <c r="BC9"/>
  <c r="BB9"/>
  <c r="AX32"/>
  <c r="AW32"/>
  <c r="AV32"/>
  <c r="AU32"/>
  <c r="AT32"/>
  <c r="AS32"/>
  <c r="AR32"/>
  <c r="AQ32"/>
  <c r="AP32"/>
  <c r="AO32"/>
  <c r="AN32"/>
  <c r="AM32"/>
  <c r="AL32"/>
  <c r="BO8"/>
  <c r="BN8"/>
  <c r="BM8"/>
  <c r="BL8"/>
  <c r="BK8"/>
  <c r="BJ8"/>
  <c r="BI8"/>
  <c r="BH8"/>
  <c r="BG8"/>
  <c r="BF8"/>
  <c r="BE8"/>
  <c r="BD8"/>
  <c r="BC8"/>
  <c r="BB8"/>
  <c r="AX31"/>
  <c r="AW31"/>
  <c r="AV31"/>
  <c r="AU31"/>
  <c r="AT31"/>
  <c r="AS31"/>
  <c r="AR31"/>
  <c r="AQ31"/>
  <c r="AP31"/>
  <c r="AO31"/>
  <c r="AN31"/>
  <c r="AM31"/>
  <c r="AL31"/>
  <c r="AX23"/>
  <c r="AW23"/>
  <c r="AV23"/>
  <c r="AU23"/>
  <c r="AT23"/>
  <c r="AS23"/>
  <c r="AR23"/>
  <c r="AQ23"/>
  <c r="AP23"/>
  <c r="AO23"/>
  <c r="AN23"/>
  <c r="AM23"/>
  <c r="AL23"/>
  <c r="AX22"/>
  <c r="AW22"/>
  <c r="AV22"/>
  <c r="AU22"/>
  <c r="AT22"/>
  <c r="AS22"/>
  <c r="AR22"/>
  <c r="AQ22"/>
  <c r="AP22"/>
  <c r="AO22"/>
  <c r="AN22"/>
  <c r="AM22"/>
  <c r="AL22"/>
  <c r="AX21"/>
  <c r="AW21"/>
  <c r="AV21"/>
  <c r="AU21"/>
  <c r="AT21"/>
  <c r="AS21"/>
  <c r="AR21"/>
  <c r="AQ21"/>
  <c r="AP21"/>
  <c r="AO21"/>
  <c r="AN21"/>
  <c r="AM21"/>
  <c r="AL21"/>
  <c r="AX20"/>
  <c r="AW20"/>
  <c r="AV20"/>
  <c r="AU20"/>
  <c r="AT20"/>
  <c r="AS20"/>
  <c r="AR20"/>
  <c r="AQ20"/>
  <c r="AP20"/>
  <c r="AO20"/>
  <c r="AN20"/>
  <c r="AM20"/>
  <c r="AL20"/>
  <c r="AX19"/>
  <c r="AW19"/>
  <c r="AV19"/>
  <c r="AU19"/>
  <c r="AT19"/>
  <c r="AS19"/>
  <c r="AR19"/>
  <c r="AQ19"/>
  <c r="AP19"/>
  <c r="AO19"/>
  <c r="AN19"/>
  <c r="AM19"/>
  <c r="AL19"/>
  <c r="AX18"/>
  <c r="AW18"/>
  <c r="AV18"/>
  <c r="AU18"/>
  <c r="AT18"/>
  <c r="AS18"/>
  <c r="AR18"/>
  <c r="AQ18"/>
  <c r="AP18"/>
  <c r="AO18"/>
  <c r="AN18"/>
  <c r="AM18"/>
  <c r="AL18"/>
  <c r="AX17"/>
  <c r="AW17"/>
  <c r="AV17"/>
  <c r="AU17"/>
  <c r="AT17"/>
  <c r="AS17"/>
  <c r="AR17"/>
  <c r="AQ17"/>
  <c r="AP17"/>
  <c r="AO17"/>
  <c r="AN17"/>
  <c r="AM17"/>
  <c r="AL17"/>
  <c r="AX16"/>
  <c r="AW16"/>
  <c r="AV16"/>
  <c r="AU16"/>
  <c r="AT16"/>
  <c r="AS16"/>
  <c r="AR16"/>
  <c r="AQ16"/>
  <c r="AP16"/>
  <c r="AO16"/>
  <c r="AN16"/>
  <c r="AM16"/>
  <c r="AL16"/>
  <c r="AX15"/>
  <c r="AW15"/>
  <c r="AV15"/>
  <c r="AU15"/>
  <c r="AT15"/>
  <c r="AS15"/>
  <c r="AR15"/>
  <c r="AQ15"/>
  <c r="AP15"/>
  <c r="AO15"/>
  <c r="AN15"/>
  <c r="AM15"/>
  <c r="AL15"/>
  <c r="AX14"/>
  <c r="AW14"/>
  <c r="AV14"/>
  <c r="AU14"/>
  <c r="AT14"/>
  <c r="AS14"/>
  <c r="AR14"/>
  <c r="AQ14"/>
  <c r="AP14"/>
  <c r="AO14"/>
  <c r="AN14"/>
  <c r="AM14"/>
  <c r="AL14"/>
  <c r="AX13"/>
  <c r="AW13"/>
  <c r="AV13"/>
  <c r="AU13"/>
  <c r="AT13"/>
  <c r="AS13"/>
  <c r="AR13"/>
  <c r="AQ13"/>
  <c r="AP13"/>
  <c r="AO13"/>
  <c r="AN13"/>
  <c r="AM13"/>
  <c r="AL13"/>
  <c r="AX12"/>
  <c r="AW12"/>
  <c r="AV12"/>
  <c r="AU12"/>
  <c r="AT12"/>
  <c r="AS12"/>
  <c r="AR12"/>
  <c r="AQ12"/>
  <c r="AP12"/>
  <c r="AO12"/>
  <c r="AN12"/>
  <c r="AM12"/>
  <c r="AL12"/>
  <c r="AX11"/>
  <c r="AW11"/>
  <c r="AV11"/>
  <c r="AU11"/>
  <c r="AT11"/>
  <c r="AS11"/>
  <c r="AR11"/>
  <c r="AQ11"/>
  <c r="AP11"/>
  <c r="AO11"/>
  <c r="AN11"/>
  <c r="AM11"/>
  <c r="AL11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4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C52"/>
  <c r="AC53"/>
  <c r="AC54"/>
  <c r="AC55"/>
  <c r="AC56"/>
  <c r="AC57"/>
  <c r="AC58"/>
  <c r="AC59"/>
  <c r="AC60"/>
  <c r="AC61"/>
  <c r="AC62"/>
  <c r="AC63"/>
  <c r="AC64"/>
  <c r="AC65"/>
  <c r="AC66"/>
  <c r="AC67"/>
  <c r="AC68"/>
  <c r="AC69"/>
  <c r="AC70"/>
  <c r="AC71"/>
  <c r="AC72"/>
  <c r="AC73"/>
  <c r="AC74"/>
  <c r="AC75"/>
  <c r="AC76"/>
  <c r="AC77"/>
  <c r="AC78"/>
  <c r="AC79"/>
  <c r="AC80"/>
  <c r="AC81"/>
  <c r="AC82"/>
  <c r="AC83"/>
  <c r="AC84"/>
  <c r="AC85"/>
  <c r="AC86"/>
  <c r="AC87"/>
  <c r="AC88"/>
  <c r="AC89"/>
  <c r="AC90"/>
  <c r="AC91"/>
  <c r="AC92"/>
  <c r="AC93"/>
  <c r="AC94"/>
  <c r="AC95"/>
  <c r="AC96"/>
  <c r="AC97"/>
  <c r="AC98"/>
  <c r="AC99"/>
  <c r="AC100"/>
  <c r="AC101"/>
  <c r="AC102"/>
  <c r="AC103"/>
  <c r="AC104"/>
  <c r="AC105"/>
  <c r="AC106"/>
  <c r="AC107"/>
  <c r="AC108"/>
  <c r="AC109"/>
  <c r="AC110"/>
  <c r="AC111"/>
  <c r="AC112"/>
  <c r="AC113"/>
  <c r="AC114"/>
  <c r="AC115"/>
  <c r="AC116"/>
  <c r="AC117"/>
  <c r="AC118"/>
  <c r="AC119"/>
  <c r="AC120"/>
  <c r="AC121"/>
  <c r="AC122"/>
  <c r="AC123"/>
  <c r="AC124"/>
  <c r="AC125"/>
  <c r="AC126"/>
  <c r="AC127"/>
  <c r="AC128"/>
  <c r="AC129"/>
  <c r="AC130"/>
  <c r="AC131"/>
  <c r="AC132"/>
  <c r="AC133"/>
  <c r="AC134"/>
  <c r="AC135"/>
  <c r="AC136"/>
  <c r="AC137"/>
  <c r="AC138"/>
  <c r="AC139"/>
  <c r="AC140"/>
  <c r="AC141"/>
  <c r="AC142"/>
  <c r="AC143"/>
  <c r="AC144"/>
  <c r="AC145"/>
  <c r="AC146"/>
  <c r="AC147"/>
  <c r="AC148"/>
  <c r="AC149"/>
  <c r="AC150"/>
  <c r="AC151"/>
  <c r="AC152"/>
  <c r="AC153"/>
  <c r="AC154"/>
  <c r="AC155"/>
  <c r="AC156"/>
  <c r="AC157"/>
  <c r="AC158"/>
  <c r="AC159"/>
  <c r="AC160"/>
  <c r="AC161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58"/>
  <c r="AB59"/>
  <c r="AB60"/>
  <c r="AB61"/>
  <c r="AB62"/>
  <c r="AB63"/>
  <c r="AB64"/>
  <c r="AB65"/>
  <c r="AB66"/>
  <c r="AB67"/>
  <c r="AB68"/>
  <c r="AB69"/>
  <c r="AB70"/>
  <c r="AB71"/>
  <c r="AB72"/>
  <c r="AB73"/>
  <c r="AB74"/>
  <c r="AB75"/>
  <c r="AB76"/>
  <c r="AB77"/>
  <c r="AB78"/>
  <c r="AB79"/>
  <c r="AB80"/>
  <c r="AB81"/>
  <c r="AB82"/>
  <c r="AB83"/>
  <c r="AB84"/>
  <c r="AB85"/>
  <c r="AB86"/>
  <c r="AB87"/>
  <c r="AB88"/>
  <c r="AB89"/>
  <c r="AB90"/>
  <c r="AB91"/>
  <c r="AB92"/>
  <c r="AB93"/>
  <c r="AB94"/>
  <c r="AB95"/>
  <c r="AB96"/>
  <c r="AB97"/>
  <c r="AB98"/>
  <c r="AB99"/>
  <c r="AB100"/>
  <c r="AB101"/>
  <c r="AB102"/>
  <c r="AB103"/>
  <c r="AB104"/>
  <c r="AB105"/>
  <c r="AB106"/>
  <c r="AB107"/>
  <c r="AB108"/>
  <c r="AB109"/>
  <c r="AB110"/>
  <c r="AB111"/>
  <c r="AB112"/>
  <c r="AB113"/>
  <c r="AB114"/>
  <c r="AB115"/>
  <c r="AB116"/>
  <c r="AB117"/>
  <c r="AB118"/>
  <c r="AB119"/>
  <c r="AB120"/>
  <c r="AB121"/>
  <c r="AB122"/>
  <c r="AB123"/>
  <c r="AB124"/>
  <c r="AB125"/>
  <c r="AB126"/>
  <c r="AB127"/>
  <c r="AB128"/>
  <c r="AB129"/>
  <c r="AB130"/>
  <c r="AB131"/>
  <c r="AB132"/>
  <c r="AB133"/>
  <c r="AB134"/>
  <c r="AB135"/>
  <c r="AB136"/>
  <c r="AB137"/>
  <c r="AB138"/>
  <c r="AB139"/>
  <c r="AB140"/>
  <c r="AB141"/>
  <c r="AB142"/>
  <c r="AB143"/>
  <c r="AB144"/>
  <c r="AB145"/>
  <c r="AB146"/>
  <c r="AB147"/>
  <c r="AB148"/>
  <c r="AB149"/>
  <c r="AB150"/>
  <c r="AB151"/>
  <c r="AB152"/>
  <c r="AB153"/>
  <c r="AB154"/>
  <c r="AB155"/>
  <c r="AB156"/>
  <c r="AB157"/>
  <c r="AB158"/>
  <c r="AB159"/>
  <c r="AB160"/>
  <c r="AB161"/>
</calcChain>
</file>

<file path=xl/sharedStrings.xml><?xml version="1.0" encoding="utf-8"?>
<sst xmlns="http://schemas.openxmlformats.org/spreadsheetml/2006/main" count="195" uniqueCount="69">
  <si>
    <t>Parameter: NumberImmigrants</t>
  </si>
  <si>
    <t>Parameter Description:Number of immigrants</t>
  </si>
  <si>
    <t>Sex</t>
  </si>
  <si>
    <t>Female</t>
  </si>
  <si>
    <t>Male</t>
  </si>
  <si>
    <t>Parameter: AgeImmigrants</t>
  </si>
  <si>
    <t>Parameter Description:Age distribution of immigrants</t>
  </si>
  <si>
    <t>Age range</t>
  </si>
  <si>
    <t>Parameter: DestinationImmigrants</t>
  </si>
  <si>
    <t>Parameter Description:Destination of immigrants</t>
  </si>
  <si>
    <t>Province</t>
  </si>
  <si>
    <t>Age Groups</t>
  </si>
  <si>
    <t>Hodh Charghy</t>
  </si>
  <si>
    <t>Hodh Gharby</t>
  </si>
  <si>
    <t>Assaba</t>
  </si>
  <si>
    <t>Gorgol</t>
  </si>
  <si>
    <t>Brakna</t>
  </si>
  <si>
    <t>Trarza</t>
  </si>
  <si>
    <t>Adrar</t>
  </si>
  <si>
    <t>Dakhlett Nouadibou</t>
  </si>
  <si>
    <t>Tagant</t>
  </si>
  <si>
    <t>Guidimagha</t>
  </si>
  <si>
    <t>Tirs - Ezemour</t>
  </si>
  <si>
    <t>Inchiri</t>
  </si>
  <si>
    <t>Nouakchott</t>
  </si>
  <si>
    <t>(min,5)</t>
  </si>
  <si>
    <t>[5,10)</t>
  </si>
  <si>
    <t>[10,15)</t>
  </si>
  <si>
    <t>[15,20)</t>
  </si>
  <si>
    <t>[20,25)</t>
  </si>
  <si>
    <t>[25,30)</t>
  </si>
  <si>
    <t>[30,35)</t>
  </si>
  <si>
    <t>[35,40)</t>
  </si>
  <si>
    <t>[40,45)</t>
  </si>
  <si>
    <t>[45,50)</t>
  </si>
  <si>
    <t>[50,55)</t>
  </si>
  <si>
    <t>[55,60)</t>
  </si>
  <si>
    <t>[60,max)</t>
  </si>
  <si>
    <t xml:space="preserve">Growth rate </t>
  </si>
  <si>
    <t>Immigration.do</t>
  </si>
  <si>
    <t>is_male</t>
  </si>
  <si>
    <t>Freq.</t>
  </si>
  <si>
    <t>Percent</t>
  </si>
  <si>
    <t>Cum.</t>
  </si>
  <si>
    <t>Total</t>
  </si>
  <si>
    <t>0-4</t>
  </si>
  <si>
    <t>15-19</t>
  </si>
  <si>
    <t>20-24</t>
  </si>
  <si>
    <t>25-29</t>
  </si>
  <si>
    <t>30-34</t>
  </si>
  <si>
    <t>35-34</t>
  </si>
  <si>
    <t>40-44</t>
  </si>
  <si>
    <t>45-49</t>
  </si>
  <si>
    <t>50-54</t>
  </si>
  <si>
    <t>55-59</t>
  </si>
  <si>
    <t>60+</t>
  </si>
  <si>
    <t>5-9</t>
  </si>
  <si>
    <t>10-14</t>
  </si>
  <si>
    <t>Totals</t>
  </si>
  <si>
    <t>Female Destinations</t>
  </si>
  <si>
    <t>Male Destinations</t>
  </si>
  <si>
    <t>Age distribution</t>
  </si>
  <si>
    <t>m_age</t>
  </si>
  <si>
    <t>PARAMETERS</t>
  </si>
  <si>
    <t>GRAPHS</t>
  </si>
  <si>
    <t>STATA OUTPUT</t>
  </si>
  <si>
    <t>All Destinations (for analysis, not a parameter)</t>
  </si>
  <si>
    <t>All destinations (analysis only, not a parameter)</t>
  </si>
  <si>
    <t>CALCULATIONS</t>
  </si>
</sst>
</file>

<file path=xl/styles.xml><?xml version="1.0" encoding="utf-8"?>
<styleSheet xmlns="http://schemas.openxmlformats.org/spreadsheetml/2006/main">
  <numFmts count="1">
    <numFmt numFmtId="164" formatCode="0.000000"/>
  </numFmts>
  <fonts count="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0" fontId="0" fillId="3" borderId="1" xfId="0" applyFill="1" applyBorder="1"/>
    <xf numFmtId="0" fontId="0" fillId="3" borderId="2" xfId="0" applyFill="1" applyBorder="1"/>
    <xf numFmtId="9" fontId="2" fillId="3" borderId="3" xfId="0" applyNumberFormat="1" applyFont="1" applyFill="1" applyBorder="1"/>
    <xf numFmtId="0" fontId="0" fillId="4" borderId="0" xfId="0" applyFill="1"/>
    <xf numFmtId="0" fontId="0" fillId="5" borderId="0" xfId="0" applyFill="1"/>
    <xf numFmtId="1" fontId="0" fillId="5" borderId="0" xfId="0" applyNumberFormat="1" applyFill="1"/>
    <xf numFmtId="0" fontId="1" fillId="6" borderId="0" xfId="0" applyFont="1" applyFill="1"/>
    <xf numFmtId="0" fontId="0" fillId="3" borderId="0" xfId="0" applyFill="1"/>
    <xf numFmtId="4" fontId="0" fillId="3" borderId="0" xfId="0" applyNumberFormat="1" applyFill="1"/>
    <xf numFmtId="49" fontId="2" fillId="2" borderId="0" xfId="0" applyNumberFormat="1" applyFont="1" applyFill="1"/>
    <xf numFmtId="0" fontId="2" fillId="2" borderId="0" xfId="0" applyFont="1" applyFill="1"/>
    <xf numFmtId="49" fontId="0" fillId="3" borderId="0" xfId="0" applyNumberFormat="1" applyFill="1"/>
    <xf numFmtId="0" fontId="0" fillId="3" borderId="4" xfId="0" applyFill="1" applyBorder="1"/>
    <xf numFmtId="164" fontId="0" fillId="5" borderId="0" xfId="0" applyNumberFormat="1" applyFill="1"/>
    <xf numFmtId="164" fontId="0" fillId="5" borderId="4" xfId="0" applyNumberFormat="1" applyFill="1" applyBorder="1"/>
    <xf numFmtId="49" fontId="0" fillId="4" borderId="0" xfId="0" applyNumberFormat="1" applyFill="1"/>
    <xf numFmtId="4" fontId="0" fillId="0" borderId="0" xfId="0" applyNumberFormat="1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US" sz="1400"/>
              <a:t>Number of Immigrants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tx>
            <c:strRef>
              <c:f>'Szenario - 5%Mali'!$AB$10</c:f>
              <c:strCache>
                <c:ptCount val="1"/>
                <c:pt idx="0">
                  <c:v>Female</c:v>
                </c:pt>
              </c:strCache>
            </c:strRef>
          </c:tx>
          <c:cat>
            <c:numRef>
              <c:f>'Szenario - 5%Mali'!$AA$11:$AA$48</c:f>
              <c:numCache>
                <c:formatCode>General</c:formatCode>
                <c:ptCount val="3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2025</c:v>
                </c:pt>
                <c:pt idx="13">
                  <c:v>2026</c:v>
                </c:pt>
                <c:pt idx="14">
                  <c:v>2027</c:v>
                </c:pt>
                <c:pt idx="15">
                  <c:v>2028</c:v>
                </c:pt>
                <c:pt idx="16">
                  <c:v>2029</c:v>
                </c:pt>
                <c:pt idx="17">
                  <c:v>2030</c:v>
                </c:pt>
                <c:pt idx="18">
                  <c:v>2031</c:v>
                </c:pt>
                <c:pt idx="19">
                  <c:v>2032</c:v>
                </c:pt>
                <c:pt idx="20">
                  <c:v>2033</c:v>
                </c:pt>
                <c:pt idx="21">
                  <c:v>2034</c:v>
                </c:pt>
                <c:pt idx="22">
                  <c:v>2035</c:v>
                </c:pt>
                <c:pt idx="23">
                  <c:v>2036</c:v>
                </c:pt>
                <c:pt idx="24">
                  <c:v>2037</c:v>
                </c:pt>
                <c:pt idx="25">
                  <c:v>2038</c:v>
                </c:pt>
                <c:pt idx="26">
                  <c:v>2039</c:v>
                </c:pt>
                <c:pt idx="27">
                  <c:v>2040</c:v>
                </c:pt>
                <c:pt idx="28">
                  <c:v>2041</c:v>
                </c:pt>
                <c:pt idx="29">
                  <c:v>2042</c:v>
                </c:pt>
                <c:pt idx="30">
                  <c:v>2043</c:v>
                </c:pt>
                <c:pt idx="31">
                  <c:v>2044</c:v>
                </c:pt>
                <c:pt idx="32">
                  <c:v>2045</c:v>
                </c:pt>
                <c:pt idx="33">
                  <c:v>2046</c:v>
                </c:pt>
                <c:pt idx="34">
                  <c:v>2047</c:v>
                </c:pt>
                <c:pt idx="35">
                  <c:v>2048</c:v>
                </c:pt>
                <c:pt idx="36">
                  <c:v>2049</c:v>
                </c:pt>
                <c:pt idx="37">
                  <c:v>2050</c:v>
                </c:pt>
              </c:numCache>
            </c:numRef>
          </c:cat>
          <c:val>
            <c:numRef>
              <c:f>'Szenario - 5%Mali'!$AB$11:$AB$48</c:f>
              <c:numCache>
                <c:formatCode>0</c:formatCode>
                <c:ptCount val="38"/>
                <c:pt idx="0">
                  <c:v>4840.6388999999999</c:v>
                </c:pt>
                <c:pt idx="1">
                  <c:v>4889.0452889999997</c:v>
                </c:pt>
                <c:pt idx="2">
                  <c:v>4937.9357418899999</c:v>
                </c:pt>
                <c:pt idx="3">
                  <c:v>4987.3150993089002</c:v>
                </c:pt>
                <c:pt idx="4">
                  <c:v>5037.1882503019897</c:v>
                </c:pt>
                <c:pt idx="5">
                  <c:v>5087.5601328050097</c:v>
                </c:pt>
                <c:pt idx="6">
                  <c:v>5138.4357341330597</c:v>
                </c:pt>
                <c:pt idx="7">
                  <c:v>5189.8200914743902</c:v>
                </c:pt>
                <c:pt idx="8">
                  <c:v>5241.7182923891341</c:v>
                </c:pt>
                <c:pt idx="9">
                  <c:v>5294.1354753130254</c:v>
                </c:pt>
                <c:pt idx="10">
                  <c:v>5347.0768300661557</c:v>
                </c:pt>
                <c:pt idx="11">
                  <c:v>5400.5475983668175</c:v>
                </c:pt>
                <c:pt idx="12">
                  <c:v>5454.553074350486</c:v>
                </c:pt>
                <c:pt idx="13">
                  <c:v>5509.098605093991</c:v>
                </c:pt>
                <c:pt idx="14">
                  <c:v>5564.189591144931</c:v>
                </c:pt>
                <c:pt idx="15">
                  <c:v>5619.83148705638</c:v>
                </c:pt>
                <c:pt idx="16">
                  <c:v>5676.0298019269439</c:v>
                </c:pt>
                <c:pt idx="17">
                  <c:v>5732.7900999462136</c:v>
                </c:pt>
                <c:pt idx="18">
                  <c:v>5790.1180009456757</c:v>
                </c:pt>
                <c:pt idx="19">
                  <c:v>5848.0191809551325</c:v>
                </c:pt>
                <c:pt idx="20">
                  <c:v>5906.4993727646843</c:v>
                </c:pt>
                <c:pt idx="21">
                  <c:v>5965.5643664923309</c:v>
                </c:pt>
                <c:pt idx="22">
                  <c:v>6025.2200101572544</c:v>
                </c:pt>
                <c:pt idx="23">
                  <c:v>6085.4722102588266</c:v>
                </c:pt>
                <c:pt idx="24">
                  <c:v>6146.3269323614149</c:v>
                </c:pt>
                <c:pt idx="25">
                  <c:v>6207.7902016850294</c:v>
                </c:pt>
                <c:pt idx="26">
                  <c:v>6269.8681037018796</c:v>
                </c:pt>
                <c:pt idx="27">
                  <c:v>6332.5667847388986</c:v>
                </c:pt>
                <c:pt idx="28">
                  <c:v>6395.8924525862876</c:v>
                </c:pt>
                <c:pt idx="29">
                  <c:v>6459.8513771121507</c:v>
                </c:pt>
                <c:pt idx="30">
                  <c:v>6524.449890883272</c:v>
                </c:pt>
                <c:pt idx="31">
                  <c:v>6589.6943897921046</c:v>
                </c:pt>
                <c:pt idx="32">
                  <c:v>6655.5913336900257</c:v>
                </c:pt>
                <c:pt idx="33">
                  <c:v>6722.1472470269264</c:v>
                </c:pt>
                <c:pt idx="34">
                  <c:v>6789.3687194971953</c:v>
                </c:pt>
                <c:pt idx="35">
                  <c:v>6857.2624066921671</c:v>
                </c:pt>
                <c:pt idx="36">
                  <c:v>6925.835030759089</c:v>
                </c:pt>
                <c:pt idx="37">
                  <c:v>6995.0933810666802</c:v>
                </c:pt>
              </c:numCache>
            </c:numRef>
          </c:val>
        </c:ser>
        <c:ser>
          <c:idx val="1"/>
          <c:order val="1"/>
          <c:tx>
            <c:strRef>
              <c:f>'Szenario - 5%Mali'!$AC$10</c:f>
              <c:strCache>
                <c:ptCount val="1"/>
                <c:pt idx="0">
                  <c:v>Male</c:v>
                </c:pt>
              </c:strCache>
            </c:strRef>
          </c:tx>
          <c:cat>
            <c:numRef>
              <c:f>'Szenario - 5%Mali'!$AA$11:$AA$48</c:f>
              <c:numCache>
                <c:formatCode>General</c:formatCode>
                <c:ptCount val="38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2025</c:v>
                </c:pt>
                <c:pt idx="13">
                  <c:v>2026</c:v>
                </c:pt>
                <c:pt idx="14">
                  <c:v>2027</c:v>
                </c:pt>
                <c:pt idx="15">
                  <c:v>2028</c:v>
                </c:pt>
                <c:pt idx="16">
                  <c:v>2029</c:v>
                </c:pt>
                <c:pt idx="17">
                  <c:v>2030</c:v>
                </c:pt>
                <c:pt idx="18">
                  <c:v>2031</c:v>
                </c:pt>
                <c:pt idx="19">
                  <c:v>2032</c:v>
                </c:pt>
                <c:pt idx="20">
                  <c:v>2033</c:v>
                </c:pt>
                <c:pt idx="21">
                  <c:v>2034</c:v>
                </c:pt>
                <c:pt idx="22">
                  <c:v>2035</c:v>
                </c:pt>
                <c:pt idx="23">
                  <c:v>2036</c:v>
                </c:pt>
                <c:pt idx="24">
                  <c:v>2037</c:v>
                </c:pt>
                <c:pt idx="25">
                  <c:v>2038</c:v>
                </c:pt>
                <c:pt idx="26">
                  <c:v>2039</c:v>
                </c:pt>
                <c:pt idx="27">
                  <c:v>2040</c:v>
                </c:pt>
                <c:pt idx="28">
                  <c:v>2041</c:v>
                </c:pt>
                <c:pt idx="29">
                  <c:v>2042</c:v>
                </c:pt>
                <c:pt idx="30">
                  <c:v>2043</c:v>
                </c:pt>
                <c:pt idx="31">
                  <c:v>2044</c:v>
                </c:pt>
                <c:pt idx="32">
                  <c:v>2045</c:v>
                </c:pt>
                <c:pt idx="33">
                  <c:v>2046</c:v>
                </c:pt>
                <c:pt idx="34">
                  <c:v>2047</c:v>
                </c:pt>
                <c:pt idx="35">
                  <c:v>2048</c:v>
                </c:pt>
                <c:pt idx="36">
                  <c:v>2049</c:v>
                </c:pt>
                <c:pt idx="37">
                  <c:v>2050</c:v>
                </c:pt>
              </c:numCache>
            </c:numRef>
          </c:cat>
          <c:val>
            <c:numRef>
              <c:f>'Szenario - 5%Mali'!$AC$11:$AC$48</c:f>
              <c:numCache>
                <c:formatCode>0</c:formatCode>
                <c:ptCount val="38"/>
                <c:pt idx="0">
                  <c:v>8363.723</c:v>
                </c:pt>
                <c:pt idx="1">
                  <c:v>8447.3602300000002</c:v>
                </c:pt>
                <c:pt idx="2">
                  <c:v>8531.8338323000007</c:v>
                </c:pt>
                <c:pt idx="3">
                  <c:v>8617.1521706230014</c:v>
                </c:pt>
                <c:pt idx="4">
                  <c:v>8703.3236923292316</c:v>
                </c:pt>
                <c:pt idx="5">
                  <c:v>8790.3569292525244</c:v>
                </c:pt>
                <c:pt idx="6">
                  <c:v>8878.2604985450489</c:v>
                </c:pt>
                <c:pt idx="7">
                  <c:v>8967.0431035304991</c:v>
                </c:pt>
                <c:pt idx="8">
                  <c:v>9056.7135345658044</c:v>
                </c:pt>
                <c:pt idx="9">
                  <c:v>9147.2806699114626</c:v>
                </c:pt>
                <c:pt idx="10">
                  <c:v>9238.7534766105782</c:v>
                </c:pt>
                <c:pt idx="11">
                  <c:v>9331.1410113766833</c:v>
                </c:pt>
                <c:pt idx="12">
                  <c:v>9424.4524214904504</c:v>
                </c:pt>
                <c:pt idx="13">
                  <c:v>9518.6969457053547</c:v>
                </c:pt>
                <c:pt idx="14">
                  <c:v>9613.8839151624088</c:v>
                </c:pt>
                <c:pt idx="15">
                  <c:v>9710.0227543140336</c:v>
                </c:pt>
                <c:pt idx="16">
                  <c:v>9807.1229818571737</c:v>
                </c:pt>
                <c:pt idx="17">
                  <c:v>9905.1942116757455</c:v>
                </c:pt>
                <c:pt idx="18">
                  <c:v>10004.246153792503</c:v>
                </c:pt>
                <c:pt idx="19">
                  <c:v>10104.288615330428</c:v>
                </c:pt>
                <c:pt idx="20">
                  <c:v>10205.331501483732</c:v>
                </c:pt>
                <c:pt idx="21">
                  <c:v>10307.384816498568</c:v>
                </c:pt>
                <c:pt idx="22">
                  <c:v>10410.458664663554</c:v>
                </c:pt>
                <c:pt idx="23">
                  <c:v>10514.56325131019</c:v>
                </c:pt>
                <c:pt idx="24">
                  <c:v>10619.708883823292</c:v>
                </c:pt>
                <c:pt idx="25">
                  <c:v>10725.905972661525</c:v>
                </c:pt>
                <c:pt idx="26">
                  <c:v>10833.16503238814</c:v>
                </c:pt>
                <c:pt idx="27">
                  <c:v>10941.496682712022</c:v>
                </c:pt>
                <c:pt idx="28">
                  <c:v>11050.911649539143</c:v>
                </c:pt>
                <c:pt idx="29">
                  <c:v>11161.420766034535</c:v>
                </c:pt>
                <c:pt idx="30">
                  <c:v>11273.034973694879</c:v>
                </c:pt>
                <c:pt idx="31">
                  <c:v>11385.765323431828</c:v>
                </c:pt>
                <c:pt idx="32">
                  <c:v>11499.622976666145</c:v>
                </c:pt>
                <c:pt idx="33">
                  <c:v>11614.619206432806</c:v>
                </c:pt>
                <c:pt idx="34">
                  <c:v>11730.765398497135</c:v>
                </c:pt>
                <c:pt idx="35">
                  <c:v>11848.073052482107</c:v>
                </c:pt>
                <c:pt idx="36">
                  <c:v>11966.553783006928</c:v>
                </c:pt>
                <c:pt idx="37">
                  <c:v>12086.219320836997</c:v>
                </c:pt>
              </c:numCache>
            </c:numRef>
          </c:val>
        </c:ser>
        <c:gapWidth val="50"/>
        <c:overlap val="100"/>
        <c:axId val="158157824"/>
        <c:axId val="158200576"/>
      </c:barChart>
      <c:catAx>
        <c:axId val="158157824"/>
        <c:scaling>
          <c:orientation val="minMax"/>
        </c:scaling>
        <c:axPos val="b"/>
        <c:numFmt formatCode="General" sourceLinked="1"/>
        <c:majorTickMark val="none"/>
        <c:tickLblPos val="nextTo"/>
        <c:crossAx val="158200576"/>
        <c:crosses val="autoZero"/>
        <c:auto val="1"/>
        <c:lblAlgn val="ctr"/>
        <c:lblOffset val="100"/>
      </c:catAx>
      <c:valAx>
        <c:axId val="158200576"/>
        <c:scaling>
          <c:orientation val="minMax"/>
          <c:max val="60000"/>
        </c:scaling>
        <c:axPos val="l"/>
        <c:majorGridlines/>
        <c:numFmt formatCode="0" sourceLinked="1"/>
        <c:majorTickMark val="none"/>
        <c:tickLblPos val="nextTo"/>
        <c:spPr>
          <a:ln w="9525">
            <a:noFill/>
          </a:ln>
        </c:spPr>
        <c:crossAx val="158157824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400" b="0"/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US" sz="1400"/>
              <a:t>Age of Immigrants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'Szenario - 5%Mali'!$AG$9</c:f>
              <c:strCache>
                <c:ptCount val="1"/>
                <c:pt idx="0">
                  <c:v>Female</c:v>
                </c:pt>
              </c:strCache>
            </c:strRef>
          </c:tx>
          <c:marker>
            <c:symbol val="none"/>
          </c:marker>
          <c:cat>
            <c:numRef>
              <c:f>'Szenario - 5%Mali'!$AF$10:$AF$110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'Szenario - 5%Mali'!$AG$10:$AG$110</c:f>
              <c:numCache>
                <c:formatCode>0.000000</c:formatCode>
                <c:ptCount val="101"/>
                <c:pt idx="0">
                  <c:v>6.2E-2</c:v>
                </c:pt>
                <c:pt idx="1">
                  <c:v>4.4600000000000001E-2</c:v>
                </c:pt>
                <c:pt idx="2">
                  <c:v>3.3599999999999998E-2</c:v>
                </c:pt>
                <c:pt idx="3">
                  <c:v>3.6000000000000004E-2</c:v>
                </c:pt>
                <c:pt idx="4">
                  <c:v>3.32E-2</c:v>
                </c:pt>
                <c:pt idx="5">
                  <c:v>2.81E-2</c:v>
                </c:pt>
                <c:pt idx="6">
                  <c:v>2.8900000000000002E-2</c:v>
                </c:pt>
                <c:pt idx="7">
                  <c:v>2.6800000000000001E-2</c:v>
                </c:pt>
                <c:pt idx="8">
                  <c:v>2.3799999999999998E-2</c:v>
                </c:pt>
                <c:pt idx="9">
                  <c:v>2.0199999999999999E-2</c:v>
                </c:pt>
                <c:pt idx="10">
                  <c:v>1.5600000000000001E-2</c:v>
                </c:pt>
                <c:pt idx="11">
                  <c:v>1.1599999999999999E-2</c:v>
                </c:pt>
                <c:pt idx="12">
                  <c:v>1.54E-2</c:v>
                </c:pt>
                <c:pt idx="13">
                  <c:v>1.37E-2</c:v>
                </c:pt>
                <c:pt idx="14">
                  <c:v>1.9299999999999998E-2</c:v>
                </c:pt>
                <c:pt idx="15">
                  <c:v>1.5300000000000001E-2</c:v>
                </c:pt>
                <c:pt idx="16">
                  <c:v>2.0799999999999999E-2</c:v>
                </c:pt>
                <c:pt idx="17">
                  <c:v>2.0199999999999999E-2</c:v>
                </c:pt>
                <c:pt idx="18">
                  <c:v>1.8100000000000002E-2</c:v>
                </c:pt>
                <c:pt idx="19">
                  <c:v>2.6699999999999998E-2</c:v>
                </c:pt>
                <c:pt idx="20">
                  <c:v>1.8500000000000003E-2</c:v>
                </c:pt>
                <c:pt idx="21">
                  <c:v>1.95E-2</c:v>
                </c:pt>
                <c:pt idx="22">
                  <c:v>2.6099999999999998E-2</c:v>
                </c:pt>
                <c:pt idx="23">
                  <c:v>2.3E-2</c:v>
                </c:pt>
                <c:pt idx="24">
                  <c:v>2.1000000000000001E-2</c:v>
                </c:pt>
                <c:pt idx="25">
                  <c:v>2.7000000000000003E-2</c:v>
                </c:pt>
                <c:pt idx="26">
                  <c:v>2.3300000000000001E-2</c:v>
                </c:pt>
                <c:pt idx="27">
                  <c:v>2.3399999999999997E-2</c:v>
                </c:pt>
                <c:pt idx="28">
                  <c:v>1.66E-2</c:v>
                </c:pt>
                <c:pt idx="29">
                  <c:v>2.06E-2</c:v>
                </c:pt>
                <c:pt idx="30">
                  <c:v>2.4799999999999999E-2</c:v>
                </c:pt>
                <c:pt idx="31">
                  <c:v>1.5800000000000002E-2</c:v>
                </c:pt>
                <c:pt idx="32">
                  <c:v>1.1699999999999999E-2</c:v>
                </c:pt>
                <c:pt idx="33">
                  <c:v>1.2800000000000001E-2</c:v>
                </c:pt>
                <c:pt idx="34">
                  <c:v>1.7100000000000001E-2</c:v>
                </c:pt>
                <c:pt idx="35">
                  <c:v>1.3500000000000002E-2</c:v>
                </c:pt>
                <c:pt idx="36">
                  <c:v>1.0800000000000001E-2</c:v>
                </c:pt>
                <c:pt idx="37">
                  <c:v>1.0800000000000001E-2</c:v>
                </c:pt>
                <c:pt idx="38">
                  <c:v>1.21E-2</c:v>
                </c:pt>
                <c:pt idx="39">
                  <c:v>1.26E-2</c:v>
                </c:pt>
                <c:pt idx="40">
                  <c:v>1.0500000000000001E-2</c:v>
                </c:pt>
                <c:pt idx="41">
                  <c:v>8.1000000000000013E-3</c:v>
                </c:pt>
                <c:pt idx="42">
                  <c:v>5.4000000000000003E-3</c:v>
                </c:pt>
                <c:pt idx="43">
                  <c:v>7.1999999999999998E-3</c:v>
                </c:pt>
                <c:pt idx="44">
                  <c:v>7.1999999999999998E-3</c:v>
                </c:pt>
                <c:pt idx="45">
                  <c:v>9.1999999999999998E-3</c:v>
                </c:pt>
                <c:pt idx="46">
                  <c:v>5.8999999999999999E-3</c:v>
                </c:pt>
                <c:pt idx="47">
                  <c:v>5.7999999999999996E-3</c:v>
                </c:pt>
                <c:pt idx="48">
                  <c:v>3.5999999999999999E-3</c:v>
                </c:pt>
                <c:pt idx="49">
                  <c:v>6.4000000000000003E-3</c:v>
                </c:pt>
                <c:pt idx="50">
                  <c:v>3.7000000000000002E-3</c:v>
                </c:pt>
                <c:pt idx="51">
                  <c:v>5.0000000000000001E-3</c:v>
                </c:pt>
                <c:pt idx="52">
                  <c:v>2.8000000000000004E-3</c:v>
                </c:pt>
                <c:pt idx="53">
                  <c:v>1.2999999999999999E-3</c:v>
                </c:pt>
                <c:pt idx="54">
                  <c:v>2.3E-3</c:v>
                </c:pt>
                <c:pt idx="55">
                  <c:v>6.0999999999999995E-3</c:v>
                </c:pt>
                <c:pt idx="56">
                  <c:v>4.0000000000000001E-3</c:v>
                </c:pt>
                <c:pt idx="57">
                  <c:v>2.8000000000000004E-3</c:v>
                </c:pt>
                <c:pt idx="58">
                  <c:v>2.7000000000000001E-3</c:v>
                </c:pt>
                <c:pt idx="59">
                  <c:v>3.7000000000000002E-3</c:v>
                </c:pt>
                <c:pt idx="60">
                  <c:v>1.9E-3</c:v>
                </c:pt>
                <c:pt idx="61">
                  <c:v>1E-3</c:v>
                </c:pt>
                <c:pt idx="62">
                  <c:v>1E-3</c:v>
                </c:pt>
                <c:pt idx="63">
                  <c:v>1E-3</c:v>
                </c:pt>
                <c:pt idx="64">
                  <c:v>2.2000000000000001E-3</c:v>
                </c:pt>
                <c:pt idx="65">
                  <c:v>1.6000000000000001E-3</c:v>
                </c:pt>
                <c:pt idx="66">
                  <c:v>2.9999999999999997E-4</c:v>
                </c:pt>
                <c:pt idx="67">
                  <c:v>1.8E-3</c:v>
                </c:pt>
                <c:pt idx="68">
                  <c:v>2.9999999999999997E-4</c:v>
                </c:pt>
                <c:pt idx="69">
                  <c:v>1.7000000000000001E-3</c:v>
                </c:pt>
                <c:pt idx="70">
                  <c:v>8.9414199999999393E-4</c:v>
                </c:pt>
                <c:pt idx="71">
                  <c:v>8.0472779999999451E-4</c:v>
                </c:pt>
                <c:pt idx="72">
                  <c:v>7.2425501999999508E-4</c:v>
                </c:pt>
                <c:pt idx="73">
                  <c:v>6.5182951799999558E-4</c:v>
                </c:pt>
                <c:pt idx="74">
                  <c:v>5.8664656619999609E-4</c:v>
                </c:pt>
                <c:pt idx="75">
                  <c:v>5.2798190957999646E-4</c:v>
                </c:pt>
                <c:pt idx="76">
                  <c:v>4.7518371862199682E-4</c:v>
                </c:pt>
                <c:pt idx="77">
                  <c:v>4.2766534675979712E-4</c:v>
                </c:pt>
                <c:pt idx="78">
                  <c:v>3.848988120838174E-4</c:v>
                </c:pt>
                <c:pt idx="79">
                  <c:v>3.4640893087543569E-4</c:v>
                </c:pt>
                <c:pt idx="80">
                  <c:v>3.1176803778789215E-4</c:v>
                </c:pt>
                <c:pt idx="81">
                  <c:v>2.8059123400910296E-4</c:v>
                </c:pt>
                <c:pt idx="82">
                  <c:v>2.5253211060819266E-4</c:v>
                </c:pt>
                <c:pt idx="83">
                  <c:v>2.2727889954737341E-4</c:v>
                </c:pt>
                <c:pt idx="84">
                  <c:v>2.0455100959263607E-4</c:v>
                </c:pt>
                <c:pt idx="85">
                  <c:v>1.8409590863337246E-4</c:v>
                </c:pt>
                <c:pt idx="86">
                  <c:v>1.6568631777003521E-4</c:v>
                </c:pt>
                <c:pt idx="87">
                  <c:v>1.4911768599303168E-4</c:v>
                </c:pt>
                <c:pt idx="88">
                  <c:v>1.3420591739372851E-4</c:v>
                </c:pt>
                <c:pt idx="89">
                  <c:v>1.2078532565435566E-4</c:v>
                </c:pt>
                <c:pt idx="90">
                  <c:v>1.087067930889201E-4</c:v>
                </c:pt>
                <c:pt idx="91">
                  <c:v>9.7836113780028086E-5</c:v>
                </c:pt>
                <c:pt idx="92">
                  <c:v>8.8052502402025286E-5</c:v>
                </c:pt>
                <c:pt idx="93">
                  <c:v>7.9247252161822763E-5</c:v>
                </c:pt>
                <c:pt idx="94">
                  <c:v>7.1322526945640489E-5</c:v>
                </c:pt>
                <c:pt idx="95">
                  <c:v>6.4190274251076446E-5</c:v>
                </c:pt>
                <c:pt idx="96">
                  <c:v>5.7771246825968802E-5</c:v>
                </c:pt>
                <c:pt idx="97">
                  <c:v>5.1994122143371925E-5</c:v>
                </c:pt>
                <c:pt idx="98">
                  <c:v>4.6794709929034734E-5</c:v>
                </c:pt>
                <c:pt idx="99">
                  <c:v>4.2115238936131262E-5</c:v>
                </c:pt>
                <c:pt idx="100">
                  <c:v>3.7903715042518135E-5</c:v>
                </c:pt>
              </c:numCache>
            </c:numRef>
          </c:val>
        </c:ser>
        <c:ser>
          <c:idx val="1"/>
          <c:order val="1"/>
          <c:tx>
            <c:strRef>
              <c:f>'Szenario - 5%Mali'!$AH$9</c:f>
              <c:strCache>
                <c:ptCount val="1"/>
                <c:pt idx="0">
                  <c:v>Male</c:v>
                </c:pt>
              </c:strCache>
            </c:strRef>
          </c:tx>
          <c:marker>
            <c:symbol val="none"/>
          </c:marker>
          <c:cat>
            <c:numRef>
              <c:f>'Szenario - 5%Mali'!$AF$10:$AF$110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'Szenario - 5%Mali'!$AH$10:$AH$110</c:f>
              <c:numCache>
                <c:formatCode>0.000000</c:formatCode>
                <c:ptCount val="101"/>
                <c:pt idx="0">
                  <c:v>4.0399999999999998E-2</c:v>
                </c:pt>
                <c:pt idx="1">
                  <c:v>2.52E-2</c:v>
                </c:pt>
                <c:pt idx="2">
                  <c:v>2.3199999999999998E-2</c:v>
                </c:pt>
                <c:pt idx="3">
                  <c:v>2.0899999999999998E-2</c:v>
                </c:pt>
                <c:pt idx="4">
                  <c:v>1.9E-2</c:v>
                </c:pt>
                <c:pt idx="5">
                  <c:v>1.89E-2</c:v>
                </c:pt>
                <c:pt idx="6">
                  <c:v>2.2400000000000003E-2</c:v>
                </c:pt>
                <c:pt idx="7">
                  <c:v>1.77E-2</c:v>
                </c:pt>
                <c:pt idx="8">
                  <c:v>1.26E-2</c:v>
                </c:pt>
                <c:pt idx="9">
                  <c:v>1.7299999999999999E-2</c:v>
                </c:pt>
                <c:pt idx="10">
                  <c:v>1.1699999999999999E-2</c:v>
                </c:pt>
                <c:pt idx="11">
                  <c:v>1.06E-2</c:v>
                </c:pt>
                <c:pt idx="12">
                  <c:v>1.26E-2</c:v>
                </c:pt>
                <c:pt idx="13">
                  <c:v>1.34E-2</c:v>
                </c:pt>
                <c:pt idx="14">
                  <c:v>1.4800000000000001E-2</c:v>
                </c:pt>
                <c:pt idx="15">
                  <c:v>1.52E-2</c:v>
                </c:pt>
                <c:pt idx="16">
                  <c:v>1.4499999999999999E-2</c:v>
                </c:pt>
                <c:pt idx="17">
                  <c:v>1.7500000000000002E-2</c:v>
                </c:pt>
                <c:pt idx="18">
                  <c:v>1.7899999999999999E-2</c:v>
                </c:pt>
                <c:pt idx="19">
                  <c:v>2.2599999999999999E-2</c:v>
                </c:pt>
                <c:pt idx="20">
                  <c:v>2.5099999999999997E-2</c:v>
                </c:pt>
                <c:pt idx="21">
                  <c:v>2.2400000000000003E-2</c:v>
                </c:pt>
                <c:pt idx="22">
                  <c:v>2.75E-2</c:v>
                </c:pt>
                <c:pt idx="23">
                  <c:v>2.6800000000000001E-2</c:v>
                </c:pt>
                <c:pt idx="24">
                  <c:v>3.1200000000000002E-2</c:v>
                </c:pt>
                <c:pt idx="25">
                  <c:v>2.9900000000000003E-2</c:v>
                </c:pt>
                <c:pt idx="26">
                  <c:v>2.2200000000000001E-2</c:v>
                </c:pt>
                <c:pt idx="27">
                  <c:v>2.64E-2</c:v>
                </c:pt>
                <c:pt idx="28">
                  <c:v>2.46E-2</c:v>
                </c:pt>
                <c:pt idx="29">
                  <c:v>2.9300000000000003E-2</c:v>
                </c:pt>
                <c:pt idx="30">
                  <c:v>2.5699999999999997E-2</c:v>
                </c:pt>
                <c:pt idx="31">
                  <c:v>2.4300000000000002E-2</c:v>
                </c:pt>
                <c:pt idx="32">
                  <c:v>2.1899999999999999E-2</c:v>
                </c:pt>
                <c:pt idx="33">
                  <c:v>1.7000000000000001E-2</c:v>
                </c:pt>
                <c:pt idx="34">
                  <c:v>1.89E-2</c:v>
                </c:pt>
                <c:pt idx="35">
                  <c:v>2.0899999999999998E-2</c:v>
                </c:pt>
                <c:pt idx="36">
                  <c:v>1.5300000000000001E-2</c:v>
                </c:pt>
                <c:pt idx="37">
                  <c:v>1.5300000000000001E-2</c:v>
                </c:pt>
                <c:pt idx="38">
                  <c:v>1.5300000000000001E-2</c:v>
                </c:pt>
                <c:pt idx="39">
                  <c:v>1.3999999999999999E-2</c:v>
                </c:pt>
                <c:pt idx="40">
                  <c:v>1.43E-2</c:v>
                </c:pt>
                <c:pt idx="41">
                  <c:v>1.03E-2</c:v>
                </c:pt>
                <c:pt idx="42">
                  <c:v>1.1699999999999999E-2</c:v>
                </c:pt>
                <c:pt idx="43">
                  <c:v>1.01E-2</c:v>
                </c:pt>
                <c:pt idx="44">
                  <c:v>9.8999999999999991E-3</c:v>
                </c:pt>
                <c:pt idx="45">
                  <c:v>1.06E-2</c:v>
                </c:pt>
                <c:pt idx="46">
                  <c:v>7.3000000000000001E-3</c:v>
                </c:pt>
                <c:pt idx="47">
                  <c:v>9.0000000000000011E-3</c:v>
                </c:pt>
                <c:pt idx="48">
                  <c:v>6.5000000000000006E-3</c:v>
                </c:pt>
                <c:pt idx="49">
                  <c:v>6.4000000000000003E-3</c:v>
                </c:pt>
                <c:pt idx="50">
                  <c:v>5.1000000000000004E-3</c:v>
                </c:pt>
                <c:pt idx="51">
                  <c:v>6.6E-3</c:v>
                </c:pt>
                <c:pt idx="52">
                  <c:v>7.3000000000000001E-3</c:v>
                </c:pt>
                <c:pt idx="53">
                  <c:v>3.5999999999999999E-3</c:v>
                </c:pt>
                <c:pt idx="54">
                  <c:v>4.6999999999999993E-3</c:v>
                </c:pt>
                <c:pt idx="55">
                  <c:v>6.3E-3</c:v>
                </c:pt>
                <c:pt idx="56">
                  <c:v>4.6999999999999993E-3</c:v>
                </c:pt>
                <c:pt idx="57">
                  <c:v>4.1999999999999997E-3</c:v>
                </c:pt>
                <c:pt idx="58">
                  <c:v>4.6999999999999993E-3</c:v>
                </c:pt>
                <c:pt idx="59">
                  <c:v>4.5999999999999999E-3</c:v>
                </c:pt>
                <c:pt idx="60">
                  <c:v>2E-3</c:v>
                </c:pt>
                <c:pt idx="61">
                  <c:v>3.0999999999999999E-3</c:v>
                </c:pt>
                <c:pt idx="62">
                  <c:v>2.0999999999999999E-3</c:v>
                </c:pt>
                <c:pt idx="63">
                  <c:v>1.4000000000000002E-3</c:v>
                </c:pt>
                <c:pt idx="64">
                  <c:v>1.1000000000000001E-3</c:v>
                </c:pt>
                <c:pt idx="65">
                  <c:v>2.3999999999999998E-3</c:v>
                </c:pt>
                <c:pt idx="66">
                  <c:v>2.2000000000000001E-3</c:v>
                </c:pt>
                <c:pt idx="67">
                  <c:v>2.7000000000000001E-3</c:v>
                </c:pt>
                <c:pt idx="68">
                  <c:v>1.8E-3</c:v>
                </c:pt>
                <c:pt idx="69">
                  <c:v>1.7000000000000001E-3</c:v>
                </c:pt>
                <c:pt idx="70">
                  <c:v>9.5652399999998704E-4</c:v>
                </c:pt>
                <c:pt idx="71">
                  <c:v>8.6087159999998831E-4</c:v>
                </c:pt>
                <c:pt idx="72">
                  <c:v>7.747844399999895E-4</c:v>
                </c:pt>
                <c:pt idx="73">
                  <c:v>6.9730599599999055E-4</c:v>
                </c:pt>
                <c:pt idx="74">
                  <c:v>6.2757539639999151E-4</c:v>
                </c:pt>
                <c:pt idx="75">
                  <c:v>5.6481785675999239E-4</c:v>
                </c:pt>
                <c:pt idx="76">
                  <c:v>5.0833607108399315E-4</c:v>
                </c:pt>
                <c:pt idx="77">
                  <c:v>4.5750246397559382E-4</c:v>
                </c:pt>
                <c:pt idx="78">
                  <c:v>4.1175221757803446E-4</c:v>
                </c:pt>
                <c:pt idx="79">
                  <c:v>3.7057699582023103E-4</c:v>
                </c:pt>
                <c:pt idx="80">
                  <c:v>3.3351929623820796E-4</c:v>
                </c:pt>
                <c:pt idx="81">
                  <c:v>3.0016736661438718E-4</c:v>
                </c:pt>
                <c:pt idx="82">
                  <c:v>2.7015062995294846E-4</c:v>
                </c:pt>
                <c:pt idx="83">
                  <c:v>2.431355669576536E-4</c:v>
                </c:pt>
                <c:pt idx="84">
                  <c:v>2.1882201026188824E-4</c:v>
                </c:pt>
                <c:pt idx="85">
                  <c:v>1.9693980923569943E-4</c:v>
                </c:pt>
                <c:pt idx="86">
                  <c:v>1.772458283121295E-4</c:v>
                </c:pt>
                <c:pt idx="87">
                  <c:v>1.5952124548091655E-4</c:v>
                </c:pt>
                <c:pt idx="88">
                  <c:v>1.4356912093282489E-4</c:v>
                </c:pt>
                <c:pt idx="89">
                  <c:v>1.2921220883954242E-4</c:v>
                </c:pt>
                <c:pt idx="90">
                  <c:v>1.1629098795558817E-4</c:v>
                </c:pt>
                <c:pt idx="91">
                  <c:v>1.0466188916002936E-4</c:v>
                </c:pt>
                <c:pt idx="92">
                  <c:v>9.4195700244026421E-5</c:v>
                </c:pt>
                <c:pt idx="93">
                  <c:v>8.4776130219623783E-5</c:v>
                </c:pt>
                <c:pt idx="94">
                  <c:v>7.6298517197661401E-5</c:v>
                </c:pt>
                <c:pt idx="95">
                  <c:v>6.8668665477895257E-5</c:v>
                </c:pt>
                <c:pt idx="96">
                  <c:v>6.1801798930105734E-5</c:v>
                </c:pt>
                <c:pt idx="97">
                  <c:v>5.5621619037095159E-5</c:v>
                </c:pt>
                <c:pt idx="98">
                  <c:v>5.0059457133385646E-5</c:v>
                </c:pt>
                <c:pt idx="99">
                  <c:v>4.5053511420047083E-5</c:v>
                </c:pt>
                <c:pt idx="100">
                  <c:v>4.0548160278042376E-5</c:v>
                </c:pt>
              </c:numCache>
            </c:numRef>
          </c:val>
        </c:ser>
        <c:marker val="1"/>
        <c:axId val="158234112"/>
        <c:axId val="158235648"/>
      </c:lineChart>
      <c:catAx>
        <c:axId val="158234112"/>
        <c:scaling>
          <c:orientation val="minMax"/>
        </c:scaling>
        <c:axPos val="b"/>
        <c:numFmt formatCode="General" sourceLinked="1"/>
        <c:majorTickMark val="none"/>
        <c:tickLblPos val="nextTo"/>
        <c:crossAx val="158235648"/>
        <c:crosses val="autoZero"/>
        <c:auto val="1"/>
        <c:lblAlgn val="ctr"/>
        <c:lblOffset val="100"/>
      </c:catAx>
      <c:valAx>
        <c:axId val="158235648"/>
        <c:scaling>
          <c:orientation val="minMax"/>
        </c:scaling>
        <c:axPos val="l"/>
        <c:majorGridlines/>
        <c:numFmt formatCode="0%" sourceLinked="0"/>
        <c:majorTickMark val="none"/>
        <c:tickLblPos val="nextTo"/>
        <c:spPr>
          <a:ln w="9525">
            <a:noFill/>
          </a:ln>
        </c:spPr>
        <c:crossAx val="158234112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400" b="0"/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US" sz="1400"/>
              <a:t>Destination of Immigrants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'Szenario - 5%Mali'!$BB$8</c:f>
              <c:strCache>
                <c:ptCount val="1"/>
                <c:pt idx="0">
                  <c:v>0-4</c:v>
                </c:pt>
              </c:strCache>
            </c:strRef>
          </c:tx>
          <c:cat>
            <c:strRef>
              <c:f>'Szenario - 5%Mali'!$BC$7:$BO$7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'Szenario - 5%Mali'!$BC$8:$BO$8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1"/>
          <c:order val="1"/>
          <c:tx>
            <c:strRef>
              <c:f>'Szenario - 5%Mali'!$BB$9</c:f>
              <c:strCache>
                <c:ptCount val="1"/>
                <c:pt idx="0">
                  <c:v>5-9</c:v>
                </c:pt>
              </c:strCache>
            </c:strRef>
          </c:tx>
          <c:cat>
            <c:strRef>
              <c:f>'Szenario - 5%Mali'!$BC$7:$BO$7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'Szenario - 5%Mali'!$BC$9:$BO$9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2"/>
          <c:order val="2"/>
          <c:tx>
            <c:strRef>
              <c:f>'Szenario - 5%Mali'!$BB$10</c:f>
              <c:strCache>
                <c:ptCount val="1"/>
                <c:pt idx="0">
                  <c:v>10-14</c:v>
                </c:pt>
              </c:strCache>
            </c:strRef>
          </c:tx>
          <c:cat>
            <c:strRef>
              <c:f>'Szenario - 5%Mali'!$BC$7:$BO$7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'Szenario - 5%Mali'!$BC$10:$BO$10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3"/>
          <c:order val="3"/>
          <c:tx>
            <c:strRef>
              <c:f>'Szenario - 5%Mali'!$BB$11</c:f>
              <c:strCache>
                <c:ptCount val="1"/>
                <c:pt idx="0">
                  <c:v>15-19</c:v>
                </c:pt>
              </c:strCache>
            </c:strRef>
          </c:tx>
          <c:cat>
            <c:strRef>
              <c:f>'Szenario - 5%Mali'!$BC$7:$BO$7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'Szenario - 5%Mali'!$BC$11:$BO$11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4"/>
          <c:order val="4"/>
          <c:tx>
            <c:strRef>
              <c:f>'Szenario - 5%Mali'!$BB$12</c:f>
              <c:strCache>
                <c:ptCount val="1"/>
                <c:pt idx="0">
                  <c:v>20-24</c:v>
                </c:pt>
              </c:strCache>
            </c:strRef>
          </c:tx>
          <c:cat>
            <c:strRef>
              <c:f>'Szenario - 5%Mali'!$BC$7:$BO$7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'Szenario - 5%Mali'!$BC$12:$BO$12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5"/>
          <c:order val="5"/>
          <c:tx>
            <c:strRef>
              <c:f>'Szenario - 5%Mali'!$BB$13</c:f>
              <c:strCache>
                <c:ptCount val="1"/>
                <c:pt idx="0">
                  <c:v>25-29</c:v>
                </c:pt>
              </c:strCache>
            </c:strRef>
          </c:tx>
          <c:cat>
            <c:strRef>
              <c:f>'Szenario - 5%Mali'!$BC$7:$BO$7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'Szenario - 5%Mali'!$BC$13:$BO$13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6"/>
          <c:order val="6"/>
          <c:tx>
            <c:strRef>
              <c:f>'Szenario - 5%Mali'!$BB$14</c:f>
              <c:strCache>
                <c:ptCount val="1"/>
                <c:pt idx="0">
                  <c:v>30-34</c:v>
                </c:pt>
              </c:strCache>
            </c:strRef>
          </c:tx>
          <c:cat>
            <c:strRef>
              <c:f>'Szenario - 5%Mali'!$BC$7:$BO$7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'Szenario - 5%Mali'!$BC$14:$BO$14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7"/>
          <c:order val="7"/>
          <c:tx>
            <c:strRef>
              <c:f>'Szenario - 5%Mali'!$BB$15</c:f>
              <c:strCache>
                <c:ptCount val="1"/>
                <c:pt idx="0">
                  <c:v>35-34</c:v>
                </c:pt>
              </c:strCache>
            </c:strRef>
          </c:tx>
          <c:cat>
            <c:strRef>
              <c:f>'Szenario - 5%Mali'!$BC$7:$BO$7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'Szenario - 5%Mali'!$BC$15:$BO$15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8"/>
          <c:order val="8"/>
          <c:tx>
            <c:strRef>
              <c:f>'Szenario - 5%Mali'!$BB$16</c:f>
              <c:strCache>
                <c:ptCount val="1"/>
                <c:pt idx="0">
                  <c:v>40-44</c:v>
                </c:pt>
              </c:strCache>
            </c:strRef>
          </c:tx>
          <c:cat>
            <c:strRef>
              <c:f>'Szenario - 5%Mali'!$BC$7:$BO$7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'Szenario - 5%Mali'!$BC$16:$BO$16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9"/>
          <c:order val="9"/>
          <c:tx>
            <c:strRef>
              <c:f>'Szenario - 5%Mali'!$BB$17</c:f>
              <c:strCache>
                <c:ptCount val="1"/>
                <c:pt idx="0">
                  <c:v>45-49</c:v>
                </c:pt>
              </c:strCache>
            </c:strRef>
          </c:tx>
          <c:cat>
            <c:strRef>
              <c:f>'Szenario - 5%Mali'!$BC$7:$BO$7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'Szenario - 5%Mali'!$BC$17:$BO$17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10"/>
          <c:order val="10"/>
          <c:tx>
            <c:strRef>
              <c:f>'Szenario - 5%Mali'!$BB$18</c:f>
              <c:strCache>
                <c:ptCount val="1"/>
                <c:pt idx="0">
                  <c:v>50-54</c:v>
                </c:pt>
              </c:strCache>
            </c:strRef>
          </c:tx>
          <c:cat>
            <c:strRef>
              <c:f>'Szenario - 5%Mali'!$BC$7:$BO$7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'Szenario - 5%Mali'!$BC$18:$BO$18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11"/>
          <c:order val="11"/>
          <c:tx>
            <c:strRef>
              <c:f>'Szenario - 5%Mali'!$BB$19</c:f>
              <c:strCache>
                <c:ptCount val="1"/>
                <c:pt idx="0">
                  <c:v>55-59</c:v>
                </c:pt>
              </c:strCache>
            </c:strRef>
          </c:tx>
          <c:cat>
            <c:strRef>
              <c:f>'Szenario - 5%Mali'!$BC$7:$BO$7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'Szenario - 5%Mali'!$BC$19:$BO$19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ser>
          <c:idx val="12"/>
          <c:order val="12"/>
          <c:tx>
            <c:strRef>
              <c:f>'Szenario - 5%Mali'!$BB$20</c:f>
              <c:strCache>
                <c:ptCount val="1"/>
                <c:pt idx="0">
                  <c:v>60+</c:v>
                </c:pt>
              </c:strCache>
            </c:strRef>
          </c:tx>
          <c:cat>
            <c:strRef>
              <c:f>'Szenario - 5%Mali'!$BC$7:$BO$7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'Szenario - 5%Mali'!$BC$20:$BO$20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</c:ser>
        <c:axId val="159113600"/>
        <c:axId val="159115136"/>
      </c:barChart>
      <c:catAx>
        <c:axId val="159113600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-5400000"/>
          <a:lstStyle/>
          <a:p>
            <a:pPr>
              <a:defRPr/>
            </a:pPr>
            <a:endParaRPr lang="en-US"/>
          </a:p>
        </c:txPr>
        <c:crossAx val="159115136"/>
        <c:crosses val="autoZero"/>
        <c:auto val="1"/>
        <c:lblAlgn val="ctr"/>
        <c:lblOffset val="100"/>
      </c:catAx>
      <c:valAx>
        <c:axId val="159115136"/>
        <c:scaling>
          <c:orientation val="minMax"/>
        </c:scaling>
        <c:axPos val="l"/>
        <c:majorGridlines/>
        <c:numFmt formatCode="0%" sourceLinked="0"/>
        <c:majorTickMark val="none"/>
        <c:tickLblPos val="nextTo"/>
        <c:spPr>
          <a:ln w="9525">
            <a:noFill/>
          </a:ln>
        </c:spPr>
        <c:crossAx val="159113600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400" b="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4</xdr:row>
      <xdr:rowOff>0</xdr:rowOff>
    </xdr:from>
    <xdr:to>
      <xdr:col>25</xdr:col>
      <xdr:colOff>0</xdr:colOff>
      <xdr:row>28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0</xdr:colOff>
      <xdr:row>30</xdr:row>
      <xdr:rowOff>0</xdr:rowOff>
    </xdr:from>
    <xdr:to>
      <xdr:col>25</xdr:col>
      <xdr:colOff>0</xdr:colOff>
      <xdr:row>54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56</xdr:row>
      <xdr:rowOff>0</xdr:rowOff>
    </xdr:from>
    <xdr:to>
      <xdr:col>25</xdr:col>
      <xdr:colOff>0</xdr:colOff>
      <xdr:row>80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O164"/>
  <sheetViews>
    <sheetView tabSelected="1" topLeftCell="M1" zoomScale="60" zoomScaleNormal="60" workbookViewId="0">
      <selection activeCell="AL31" sqref="AL31:AX43"/>
    </sheetView>
  </sheetViews>
  <sheetFormatPr defaultColWidth="9.140625" defaultRowHeight="15"/>
  <cols>
    <col min="1" max="1" width="9.140625" style="1"/>
    <col min="2" max="2" width="12.85546875" style="1" customWidth="1"/>
    <col min="3" max="32" width="9.140625" style="1"/>
    <col min="33" max="34" width="12.42578125" style="1" customWidth="1"/>
    <col min="35" max="16384" width="9.140625" style="1"/>
  </cols>
  <sheetData>
    <row r="1" spans="1:67" s="8" customFormat="1">
      <c r="A1" s="8" t="s">
        <v>39</v>
      </c>
    </row>
    <row r="3" spans="1:67" s="12" customFormat="1">
      <c r="A3" s="12" t="s">
        <v>65</v>
      </c>
      <c r="Q3" s="12" t="s">
        <v>64</v>
      </c>
      <c r="AA3" s="12" t="s">
        <v>63</v>
      </c>
      <c r="BB3" s="12" t="s">
        <v>68</v>
      </c>
    </row>
    <row r="5" spans="1:67">
      <c r="A5" s="12" t="s">
        <v>58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AA5" s="2" t="s">
        <v>38</v>
      </c>
      <c r="AB5" s="3"/>
      <c r="AC5" s="4">
        <v>0.01</v>
      </c>
      <c r="BB5" s="1" t="s">
        <v>67</v>
      </c>
    </row>
    <row r="6" spans="1:67">
      <c r="AA6" s="5" t="s">
        <v>0</v>
      </c>
      <c r="AB6" s="5"/>
      <c r="AC6" s="5"/>
      <c r="AE6" s="5" t="s">
        <v>5</v>
      </c>
      <c r="AF6" s="5"/>
      <c r="AG6" s="5"/>
      <c r="AH6" s="5"/>
      <c r="AJ6" s="5" t="s">
        <v>8</v>
      </c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</row>
    <row r="7" spans="1:67">
      <c r="A7" s="9" t="s">
        <v>40</v>
      </c>
      <c r="B7" s="9" t="s">
        <v>41</v>
      </c>
      <c r="C7" s="9" t="s">
        <v>42</v>
      </c>
      <c r="D7" s="9" t="s">
        <v>43</v>
      </c>
      <c r="AA7" s="5" t="s">
        <v>1</v>
      </c>
      <c r="AB7" s="5"/>
      <c r="AC7" s="5"/>
      <c r="AE7" s="5" t="s">
        <v>6</v>
      </c>
      <c r="AF7" s="5"/>
      <c r="AG7" s="5"/>
      <c r="AH7" s="5"/>
      <c r="AJ7" s="5" t="s">
        <v>9</v>
      </c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BB7" s="5"/>
      <c r="BC7" s="5" t="s">
        <v>12</v>
      </c>
      <c r="BD7" s="5" t="s">
        <v>13</v>
      </c>
      <c r="BE7" s="5" t="s">
        <v>14</v>
      </c>
      <c r="BF7" s="5" t="s">
        <v>15</v>
      </c>
      <c r="BG7" s="5" t="s">
        <v>16</v>
      </c>
      <c r="BH7" s="5" t="s">
        <v>17</v>
      </c>
      <c r="BI7" s="5" t="s">
        <v>18</v>
      </c>
      <c r="BJ7" s="5" t="s">
        <v>19</v>
      </c>
      <c r="BK7" s="5" t="s">
        <v>20</v>
      </c>
      <c r="BL7" s="5" t="s">
        <v>21</v>
      </c>
      <c r="BM7" s="5" t="s">
        <v>22</v>
      </c>
      <c r="BN7" s="5" t="s">
        <v>23</v>
      </c>
      <c r="BO7" s="5" t="s">
        <v>24</v>
      </c>
    </row>
    <row r="8" spans="1:67">
      <c r="A8" s="9"/>
      <c r="B8" s="9"/>
      <c r="C8" s="9"/>
      <c r="D8" s="9"/>
      <c r="AA8" s="5"/>
      <c r="AB8" s="5"/>
      <c r="AC8" s="5"/>
      <c r="AE8" s="5"/>
      <c r="AF8" s="5"/>
      <c r="AG8" s="5"/>
      <c r="AH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BB8" s="17" t="str">
        <f t="shared" ref="BB8:BB20" si="0">A152</f>
        <v>0-4</v>
      </c>
      <c r="BC8" s="5">
        <f t="shared" ref="BC8:BC20" si="1">B152/100</f>
        <v>0</v>
      </c>
      <c r="BD8" s="5">
        <f t="shared" ref="BD8:BD20" si="2">C152/100</f>
        <v>0</v>
      </c>
      <c r="BE8" s="5">
        <f t="shared" ref="BE8:BE20" si="3">D152/100</f>
        <v>0</v>
      </c>
      <c r="BF8" s="5">
        <f t="shared" ref="BF8:BF20" si="4">E152/100</f>
        <v>0</v>
      </c>
      <c r="BG8" s="5">
        <f t="shared" ref="BG8:BG20" si="5">F152/100</f>
        <v>0</v>
      </c>
      <c r="BH8" s="5">
        <f t="shared" ref="BH8:BH20" si="6">G152/100</f>
        <v>0</v>
      </c>
      <c r="BI8" s="5">
        <f t="shared" ref="BI8:BI20" si="7">H152/100</f>
        <v>0</v>
      </c>
      <c r="BJ8" s="5">
        <f t="shared" ref="BJ8:BJ20" si="8">I152/100</f>
        <v>0</v>
      </c>
      <c r="BK8" s="5">
        <f t="shared" ref="BK8:BK20" si="9">J152/100</f>
        <v>0</v>
      </c>
      <c r="BL8" s="5">
        <f t="shared" ref="BL8:BL20" si="10">K152/100</f>
        <v>0</v>
      </c>
      <c r="BM8" s="5">
        <f t="shared" ref="BM8:BM20" si="11">L152/100</f>
        <v>0</v>
      </c>
      <c r="BN8" s="5">
        <f t="shared" ref="BN8:BN20" si="12">M152/100</f>
        <v>0</v>
      </c>
      <c r="BO8" s="5">
        <f t="shared" ref="BO8:BO20" si="13">N152/100</f>
        <v>0</v>
      </c>
    </row>
    <row r="9" spans="1:67">
      <c r="A9" s="9">
        <v>0</v>
      </c>
      <c r="B9" s="10">
        <v>4840.6388999999999</v>
      </c>
      <c r="C9" s="9">
        <v>36.659999999999997</v>
      </c>
      <c r="D9" s="9">
        <v>36.659999999999997</v>
      </c>
      <c r="AA9" s="5"/>
      <c r="AB9" s="5" t="s">
        <v>2</v>
      </c>
      <c r="AC9" s="5"/>
      <c r="AE9" s="5"/>
      <c r="AF9" s="5"/>
      <c r="AG9" s="5" t="s">
        <v>3</v>
      </c>
      <c r="AH9" s="5" t="s">
        <v>4</v>
      </c>
      <c r="AJ9" s="5"/>
      <c r="AK9" s="5"/>
      <c r="AL9" s="5" t="s">
        <v>10</v>
      </c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BB9" s="17" t="str">
        <f t="shared" si="0"/>
        <v>5-9</v>
      </c>
      <c r="BC9" s="5">
        <f t="shared" si="1"/>
        <v>0</v>
      </c>
      <c r="BD9" s="5">
        <f t="shared" si="2"/>
        <v>0</v>
      </c>
      <c r="BE9" s="5">
        <f t="shared" si="3"/>
        <v>0</v>
      </c>
      <c r="BF9" s="5">
        <f t="shared" si="4"/>
        <v>0</v>
      </c>
      <c r="BG9" s="5">
        <f t="shared" si="5"/>
        <v>0</v>
      </c>
      <c r="BH9" s="5">
        <f t="shared" si="6"/>
        <v>0</v>
      </c>
      <c r="BI9" s="5">
        <f t="shared" si="7"/>
        <v>0</v>
      </c>
      <c r="BJ9" s="5">
        <f t="shared" si="8"/>
        <v>0</v>
      </c>
      <c r="BK9" s="5">
        <f t="shared" si="9"/>
        <v>0</v>
      </c>
      <c r="BL9" s="5">
        <f t="shared" si="10"/>
        <v>0</v>
      </c>
      <c r="BM9" s="5">
        <f t="shared" si="11"/>
        <v>0</v>
      </c>
      <c r="BN9" s="5">
        <f t="shared" si="12"/>
        <v>0</v>
      </c>
      <c r="BO9" s="5">
        <f t="shared" si="13"/>
        <v>0</v>
      </c>
    </row>
    <row r="10" spans="1:67">
      <c r="A10" s="9">
        <v>1</v>
      </c>
      <c r="B10" s="10">
        <v>8363.723</v>
      </c>
      <c r="C10" s="9">
        <v>63.34</v>
      </c>
      <c r="D10" s="9">
        <v>100</v>
      </c>
      <c r="AA10" s="5"/>
      <c r="AB10" s="5" t="s">
        <v>3</v>
      </c>
      <c r="AC10" s="5" t="s">
        <v>4</v>
      </c>
      <c r="AE10" s="5" t="s">
        <v>7</v>
      </c>
      <c r="AF10" s="5">
        <v>0</v>
      </c>
      <c r="AG10" s="15">
        <f>B50/100</f>
        <v>6.2E-2</v>
      </c>
      <c r="AH10" s="15">
        <f t="shared" ref="AH10:AH41" si="14">C50/100</f>
        <v>4.0399999999999998E-2</v>
      </c>
      <c r="AJ10" s="5" t="s">
        <v>2</v>
      </c>
      <c r="AK10" s="5"/>
      <c r="AL10" s="5" t="s">
        <v>12</v>
      </c>
      <c r="AM10" s="5" t="s">
        <v>13</v>
      </c>
      <c r="AN10" s="5" t="s">
        <v>14</v>
      </c>
      <c r="AO10" s="5" t="s">
        <v>15</v>
      </c>
      <c r="AP10" s="5" t="s">
        <v>16</v>
      </c>
      <c r="AQ10" s="5" t="s">
        <v>17</v>
      </c>
      <c r="AR10" s="5" t="s">
        <v>18</v>
      </c>
      <c r="AS10" s="5" t="s">
        <v>19</v>
      </c>
      <c r="AT10" s="5" t="s">
        <v>20</v>
      </c>
      <c r="AU10" s="5" t="s">
        <v>21</v>
      </c>
      <c r="AV10" s="5" t="s">
        <v>22</v>
      </c>
      <c r="AW10" s="5" t="s">
        <v>23</v>
      </c>
      <c r="AX10" s="5" t="s">
        <v>24</v>
      </c>
      <c r="BB10" s="17" t="str">
        <f t="shared" si="0"/>
        <v>10-14</v>
      </c>
      <c r="BC10" s="5">
        <f t="shared" si="1"/>
        <v>0</v>
      </c>
      <c r="BD10" s="5">
        <f t="shared" si="2"/>
        <v>0</v>
      </c>
      <c r="BE10" s="5">
        <f t="shared" si="3"/>
        <v>0</v>
      </c>
      <c r="BF10" s="5">
        <f t="shared" si="4"/>
        <v>0</v>
      </c>
      <c r="BG10" s="5">
        <f t="shared" si="5"/>
        <v>0</v>
      </c>
      <c r="BH10" s="5">
        <f t="shared" si="6"/>
        <v>0</v>
      </c>
      <c r="BI10" s="5">
        <f t="shared" si="7"/>
        <v>0</v>
      </c>
      <c r="BJ10" s="5">
        <f t="shared" si="8"/>
        <v>0</v>
      </c>
      <c r="BK10" s="5">
        <f t="shared" si="9"/>
        <v>0</v>
      </c>
      <c r="BL10" s="5">
        <f t="shared" si="10"/>
        <v>0</v>
      </c>
      <c r="BM10" s="5">
        <f t="shared" si="11"/>
        <v>0</v>
      </c>
      <c r="BN10" s="5">
        <f t="shared" si="12"/>
        <v>0</v>
      </c>
      <c r="BO10" s="5">
        <f t="shared" si="13"/>
        <v>0</v>
      </c>
    </row>
    <row r="11" spans="1:67">
      <c r="A11" s="9"/>
      <c r="B11" s="9"/>
      <c r="C11" s="9"/>
      <c r="D11" s="9"/>
      <c r="AA11" s="5">
        <v>2013</v>
      </c>
      <c r="AB11" s="7">
        <f>B9</f>
        <v>4840.6388999999999</v>
      </c>
      <c r="AC11" s="7">
        <f>B10</f>
        <v>8363.723</v>
      </c>
      <c r="AE11" s="5"/>
      <c r="AF11" s="5">
        <v>1</v>
      </c>
      <c r="AG11" s="15">
        <f t="shared" ref="AG11:AG41" si="15">B51/100</f>
        <v>4.4600000000000001E-2</v>
      </c>
      <c r="AH11" s="15">
        <f t="shared" si="14"/>
        <v>2.52E-2</v>
      </c>
      <c r="AJ11" s="5" t="s">
        <v>3</v>
      </c>
      <c r="AK11" s="5" t="s">
        <v>25</v>
      </c>
      <c r="AL11" s="6">
        <f t="shared" ref="AL11:AL23" si="16">B16/100</f>
        <v>0.19850000000000001</v>
      </c>
      <c r="AM11" s="6">
        <f t="shared" ref="AM11:AM23" si="17">C16/100</f>
        <v>1.1599999999999999E-2</v>
      </c>
      <c r="AN11" s="6">
        <f t="shared" ref="AN11:AN23" si="18">D16/100</f>
        <v>1.5900000000000001E-2</v>
      </c>
      <c r="AO11" s="6">
        <f t="shared" ref="AO11:AO23" si="19">E16/100</f>
        <v>6.2600000000000003E-2</v>
      </c>
      <c r="AP11" s="6">
        <f t="shared" ref="AP11:AP23" si="20">F16/100</f>
        <v>4.0800000000000003E-2</v>
      </c>
      <c r="AQ11" s="6">
        <f t="shared" ref="AQ11:AQ23" si="21">G16/100</f>
        <v>4.7300000000000002E-2</v>
      </c>
      <c r="AR11" s="6">
        <f t="shared" ref="AR11:AR23" si="22">H16/100</f>
        <v>5.3E-3</v>
      </c>
      <c r="AS11" s="6">
        <f t="shared" ref="AS11:AS23" si="23">I16/100</f>
        <v>6.3299999999999995E-2</v>
      </c>
      <c r="AT11" s="6">
        <f t="shared" ref="AT11:AT23" si="24">J16/100</f>
        <v>5.1999999999999998E-3</v>
      </c>
      <c r="AU11" s="6">
        <f t="shared" ref="AU11:AU23" si="25">K16/100</f>
        <v>2.7300000000000001E-2</v>
      </c>
      <c r="AV11" s="6">
        <f t="shared" ref="AV11:AV23" si="26">L16/100</f>
        <v>8.0000000000000002E-3</v>
      </c>
      <c r="AW11" s="6">
        <f t="shared" ref="AW11:AW23" si="27">M16/100</f>
        <v>3.0000000000000001E-3</v>
      </c>
      <c r="AX11" s="6">
        <f t="shared" ref="AX11:AX23" si="28">N16/100</f>
        <v>0.51129999999999998</v>
      </c>
      <c r="BB11" s="17" t="str">
        <f t="shared" si="0"/>
        <v>15-19</v>
      </c>
      <c r="BC11" s="5">
        <f t="shared" si="1"/>
        <v>0</v>
      </c>
      <c r="BD11" s="5">
        <f t="shared" si="2"/>
        <v>0</v>
      </c>
      <c r="BE11" s="5">
        <f t="shared" si="3"/>
        <v>0</v>
      </c>
      <c r="BF11" s="5">
        <f t="shared" si="4"/>
        <v>0</v>
      </c>
      <c r="BG11" s="5">
        <f t="shared" si="5"/>
        <v>0</v>
      </c>
      <c r="BH11" s="5">
        <f t="shared" si="6"/>
        <v>0</v>
      </c>
      <c r="BI11" s="5">
        <f t="shared" si="7"/>
        <v>0</v>
      </c>
      <c r="BJ11" s="5">
        <f t="shared" si="8"/>
        <v>0</v>
      </c>
      <c r="BK11" s="5">
        <f t="shared" si="9"/>
        <v>0</v>
      </c>
      <c r="BL11" s="5">
        <f t="shared" si="10"/>
        <v>0</v>
      </c>
      <c r="BM11" s="5">
        <f t="shared" si="11"/>
        <v>0</v>
      </c>
      <c r="BN11" s="5">
        <f t="shared" si="12"/>
        <v>0</v>
      </c>
      <c r="BO11" s="5">
        <f t="shared" si="13"/>
        <v>0</v>
      </c>
    </row>
    <row r="12" spans="1:67">
      <c r="A12" s="9" t="s">
        <v>44</v>
      </c>
      <c r="B12" s="10">
        <v>13204.361999999999</v>
      </c>
      <c r="C12" s="9">
        <v>100</v>
      </c>
      <c r="D12" s="9"/>
      <c r="AA12" s="5">
        <v>2014</v>
      </c>
      <c r="AB12" s="7">
        <f t="shared" ref="AB12:AB43" si="29">AB11*(1+$AC$5)</f>
        <v>4889.0452889999997</v>
      </c>
      <c r="AC12" s="7">
        <f t="shared" ref="AC12:AC43" si="30">AC11*(1+$AC$5)</f>
        <v>8447.3602300000002</v>
      </c>
      <c r="AE12" s="5"/>
      <c r="AF12" s="5">
        <v>2</v>
      </c>
      <c r="AG12" s="15">
        <f t="shared" si="15"/>
        <v>3.3599999999999998E-2</v>
      </c>
      <c r="AH12" s="15">
        <f t="shared" si="14"/>
        <v>2.3199999999999998E-2</v>
      </c>
      <c r="AJ12" s="5" t="s">
        <v>3</v>
      </c>
      <c r="AK12" s="5" t="s">
        <v>26</v>
      </c>
      <c r="AL12" s="6">
        <f t="shared" si="16"/>
        <v>0.19839999999999999</v>
      </c>
      <c r="AM12" s="6">
        <f t="shared" si="17"/>
        <v>1.9E-2</v>
      </c>
      <c r="AN12" s="6">
        <f t="shared" si="18"/>
        <v>9.4999999999999998E-3</v>
      </c>
      <c r="AO12" s="6">
        <f t="shared" si="19"/>
        <v>5.5E-2</v>
      </c>
      <c r="AP12" s="6">
        <f t="shared" si="20"/>
        <v>7.7600000000000002E-2</v>
      </c>
      <c r="AQ12" s="6">
        <f t="shared" si="21"/>
        <v>4.6300000000000001E-2</v>
      </c>
      <c r="AR12" s="6">
        <f t="shared" si="22"/>
        <v>6.5000000000000006E-3</v>
      </c>
      <c r="AS12" s="6">
        <f t="shared" si="23"/>
        <v>4.0500000000000001E-2</v>
      </c>
      <c r="AT12" s="6">
        <f t="shared" si="24"/>
        <v>1.6000000000000001E-3</v>
      </c>
      <c r="AU12" s="6">
        <f t="shared" si="25"/>
        <v>2.4399999999999998E-2</v>
      </c>
      <c r="AV12" s="6">
        <f t="shared" si="26"/>
        <v>1.7000000000000001E-3</v>
      </c>
      <c r="AW12" s="6">
        <f t="shared" si="27"/>
        <v>3.3E-3</v>
      </c>
      <c r="AX12" s="6">
        <f t="shared" si="28"/>
        <v>0.5161</v>
      </c>
      <c r="BB12" s="17" t="str">
        <f t="shared" si="0"/>
        <v>20-24</v>
      </c>
      <c r="BC12" s="5">
        <f t="shared" si="1"/>
        <v>0</v>
      </c>
      <c r="BD12" s="5">
        <f t="shared" si="2"/>
        <v>0</v>
      </c>
      <c r="BE12" s="5">
        <f t="shared" si="3"/>
        <v>0</v>
      </c>
      <c r="BF12" s="5">
        <f t="shared" si="4"/>
        <v>0</v>
      </c>
      <c r="BG12" s="5">
        <f t="shared" si="5"/>
        <v>0</v>
      </c>
      <c r="BH12" s="5">
        <f t="shared" si="6"/>
        <v>0</v>
      </c>
      <c r="BI12" s="5">
        <f t="shared" si="7"/>
        <v>0</v>
      </c>
      <c r="BJ12" s="5">
        <f t="shared" si="8"/>
        <v>0</v>
      </c>
      <c r="BK12" s="5">
        <f t="shared" si="9"/>
        <v>0</v>
      </c>
      <c r="BL12" s="5">
        <f t="shared" si="10"/>
        <v>0</v>
      </c>
      <c r="BM12" s="5">
        <f t="shared" si="11"/>
        <v>0</v>
      </c>
      <c r="BN12" s="5">
        <f t="shared" si="12"/>
        <v>0</v>
      </c>
      <c r="BO12" s="5">
        <f t="shared" si="13"/>
        <v>0</v>
      </c>
    </row>
    <row r="13" spans="1:67">
      <c r="AA13" s="5">
        <v>2015</v>
      </c>
      <c r="AB13" s="7">
        <f t="shared" si="29"/>
        <v>4937.9357418899999</v>
      </c>
      <c r="AC13" s="7">
        <f t="shared" si="30"/>
        <v>8531.8338323000007</v>
      </c>
      <c r="AE13" s="5"/>
      <c r="AF13" s="5">
        <v>3</v>
      </c>
      <c r="AG13" s="15">
        <f t="shared" si="15"/>
        <v>3.6000000000000004E-2</v>
      </c>
      <c r="AH13" s="15">
        <f t="shared" si="14"/>
        <v>2.0899999999999998E-2</v>
      </c>
      <c r="AJ13" s="5" t="s">
        <v>3</v>
      </c>
      <c r="AK13" s="5" t="s">
        <v>27</v>
      </c>
      <c r="AL13" s="6">
        <f t="shared" si="16"/>
        <v>0.23309999999999997</v>
      </c>
      <c r="AM13" s="6">
        <f t="shared" si="17"/>
        <v>1.1000000000000001E-2</v>
      </c>
      <c r="AN13" s="6">
        <f t="shared" si="18"/>
        <v>1.8799999999999997E-2</v>
      </c>
      <c r="AO13" s="6">
        <f t="shared" si="19"/>
        <v>8.09E-2</v>
      </c>
      <c r="AP13" s="6">
        <f t="shared" si="20"/>
        <v>8.0100000000000005E-2</v>
      </c>
      <c r="AQ13" s="6">
        <f t="shared" si="21"/>
        <v>4.5400000000000003E-2</v>
      </c>
      <c r="AR13" s="6">
        <f t="shared" si="22"/>
        <v>2.8999999999999998E-3</v>
      </c>
      <c r="AS13" s="6">
        <f t="shared" si="23"/>
        <v>3.0200000000000001E-2</v>
      </c>
      <c r="AT13" s="6">
        <f t="shared" si="24"/>
        <v>1E-4</v>
      </c>
      <c r="AU13" s="6">
        <f t="shared" si="25"/>
        <v>4.4199999999999996E-2</v>
      </c>
      <c r="AV13" s="6">
        <f t="shared" si="26"/>
        <v>1E-4</v>
      </c>
      <c r="AW13" s="6">
        <f t="shared" si="27"/>
        <v>8.3000000000000001E-3</v>
      </c>
      <c r="AX13" s="6">
        <f t="shared" si="28"/>
        <v>0.44469999999999998</v>
      </c>
      <c r="BB13" s="17" t="str">
        <f t="shared" si="0"/>
        <v>25-29</v>
      </c>
      <c r="BC13" s="5">
        <f t="shared" si="1"/>
        <v>0</v>
      </c>
      <c r="BD13" s="5">
        <f t="shared" si="2"/>
        <v>0</v>
      </c>
      <c r="BE13" s="5">
        <f t="shared" si="3"/>
        <v>0</v>
      </c>
      <c r="BF13" s="5">
        <f t="shared" si="4"/>
        <v>0</v>
      </c>
      <c r="BG13" s="5">
        <f t="shared" si="5"/>
        <v>0</v>
      </c>
      <c r="BH13" s="5">
        <f t="shared" si="6"/>
        <v>0</v>
      </c>
      <c r="BI13" s="5">
        <f t="shared" si="7"/>
        <v>0</v>
      </c>
      <c r="BJ13" s="5">
        <f t="shared" si="8"/>
        <v>0</v>
      </c>
      <c r="BK13" s="5">
        <f t="shared" si="9"/>
        <v>0</v>
      </c>
      <c r="BL13" s="5">
        <f t="shared" si="10"/>
        <v>0</v>
      </c>
      <c r="BM13" s="5">
        <f t="shared" si="11"/>
        <v>0</v>
      </c>
      <c r="BN13" s="5">
        <f t="shared" si="12"/>
        <v>0</v>
      </c>
      <c r="BO13" s="5">
        <f t="shared" si="13"/>
        <v>0</v>
      </c>
    </row>
    <row r="14" spans="1:67">
      <c r="A14" s="11" t="s">
        <v>59</v>
      </c>
      <c r="AA14" s="5">
        <v>2016</v>
      </c>
      <c r="AB14" s="7">
        <f t="shared" si="29"/>
        <v>4987.3150993089002</v>
      </c>
      <c r="AC14" s="7">
        <f t="shared" si="30"/>
        <v>8617.1521706230014</v>
      </c>
      <c r="AE14" s="5"/>
      <c r="AF14" s="5">
        <v>4</v>
      </c>
      <c r="AG14" s="15">
        <f t="shared" si="15"/>
        <v>3.32E-2</v>
      </c>
      <c r="AH14" s="15">
        <f t="shared" si="14"/>
        <v>1.9E-2</v>
      </c>
      <c r="AJ14" s="5" t="s">
        <v>3</v>
      </c>
      <c r="AK14" s="5" t="s">
        <v>28</v>
      </c>
      <c r="AL14" s="6">
        <f t="shared" si="16"/>
        <v>0.14449999999999999</v>
      </c>
      <c r="AM14" s="6">
        <f t="shared" si="17"/>
        <v>6.3E-3</v>
      </c>
      <c r="AN14" s="6">
        <f t="shared" si="18"/>
        <v>1.2699999999999999E-2</v>
      </c>
      <c r="AO14" s="6">
        <f t="shared" si="19"/>
        <v>6.9599999999999995E-2</v>
      </c>
      <c r="AP14" s="6">
        <f t="shared" si="20"/>
        <v>5.7599999999999998E-2</v>
      </c>
      <c r="AQ14" s="6">
        <f t="shared" si="21"/>
        <v>5.4699999999999999E-2</v>
      </c>
      <c r="AR14" s="6">
        <f t="shared" si="22"/>
        <v>6.0999999999999995E-3</v>
      </c>
      <c r="AS14" s="6">
        <f t="shared" si="23"/>
        <v>4.7E-2</v>
      </c>
      <c r="AT14" s="6">
        <f t="shared" si="24"/>
        <v>1E-4</v>
      </c>
      <c r="AU14" s="6">
        <f t="shared" si="25"/>
        <v>3.4300000000000004E-2</v>
      </c>
      <c r="AV14" s="6">
        <f t="shared" si="26"/>
        <v>1.44E-2</v>
      </c>
      <c r="AW14" s="6">
        <f t="shared" si="27"/>
        <v>1.44E-2</v>
      </c>
      <c r="AX14" s="6">
        <f t="shared" si="28"/>
        <v>0.53820000000000001</v>
      </c>
      <c r="BB14" s="17" t="str">
        <f t="shared" si="0"/>
        <v>30-34</v>
      </c>
      <c r="BC14" s="5">
        <f t="shared" si="1"/>
        <v>0</v>
      </c>
      <c r="BD14" s="5">
        <f t="shared" si="2"/>
        <v>0</v>
      </c>
      <c r="BE14" s="5">
        <f t="shared" si="3"/>
        <v>0</v>
      </c>
      <c r="BF14" s="5">
        <f t="shared" si="4"/>
        <v>0</v>
      </c>
      <c r="BG14" s="5">
        <f t="shared" si="5"/>
        <v>0</v>
      </c>
      <c r="BH14" s="5">
        <f t="shared" si="6"/>
        <v>0</v>
      </c>
      <c r="BI14" s="5">
        <f t="shared" si="7"/>
        <v>0</v>
      </c>
      <c r="BJ14" s="5">
        <f t="shared" si="8"/>
        <v>0</v>
      </c>
      <c r="BK14" s="5">
        <f t="shared" si="9"/>
        <v>0</v>
      </c>
      <c r="BL14" s="5">
        <f t="shared" si="10"/>
        <v>0</v>
      </c>
      <c r="BM14" s="5">
        <f t="shared" si="11"/>
        <v>0</v>
      </c>
      <c r="BN14" s="5">
        <f t="shared" si="12"/>
        <v>0</v>
      </c>
      <c r="BO14" s="5">
        <f t="shared" si="13"/>
        <v>0</v>
      </c>
    </row>
    <row r="15" spans="1:67">
      <c r="AA15" s="5">
        <v>2017</v>
      </c>
      <c r="AB15" s="7">
        <f t="shared" si="29"/>
        <v>5037.1882503019897</v>
      </c>
      <c r="AC15" s="7">
        <f t="shared" si="30"/>
        <v>8703.3236923292316</v>
      </c>
      <c r="AE15" s="5"/>
      <c r="AF15" s="5">
        <v>5</v>
      </c>
      <c r="AG15" s="15">
        <f t="shared" si="15"/>
        <v>2.81E-2</v>
      </c>
      <c r="AH15" s="15">
        <f t="shared" si="14"/>
        <v>1.89E-2</v>
      </c>
      <c r="AJ15" s="5" t="s">
        <v>3</v>
      </c>
      <c r="AK15" s="5" t="s">
        <v>29</v>
      </c>
      <c r="AL15" s="6">
        <f t="shared" si="16"/>
        <v>0.1115</v>
      </c>
      <c r="AM15" s="6">
        <f t="shared" si="17"/>
        <v>4.0000000000000001E-3</v>
      </c>
      <c r="AN15" s="6">
        <f t="shared" si="18"/>
        <v>2.0799999999999999E-2</v>
      </c>
      <c r="AO15" s="6">
        <f t="shared" si="19"/>
        <v>4.7800000000000002E-2</v>
      </c>
      <c r="AP15" s="6">
        <f t="shared" si="20"/>
        <v>5.4400000000000004E-2</v>
      </c>
      <c r="AQ15" s="6">
        <f t="shared" si="21"/>
        <v>7.6200000000000004E-2</v>
      </c>
      <c r="AR15" s="6">
        <f t="shared" si="22"/>
        <v>5.8999999999999999E-3</v>
      </c>
      <c r="AS15" s="6">
        <f t="shared" si="23"/>
        <v>6.8900000000000003E-2</v>
      </c>
      <c r="AT15" s="6">
        <f t="shared" si="24"/>
        <v>1E-4</v>
      </c>
      <c r="AU15" s="6">
        <f t="shared" si="25"/>
        <v>3.0600000000000002E-2</v>
      </c>
      <c r="AV15" s="6">
        <f t="shared" si="26"/>
        <v>7.7000000000000002E-3</v>
      </c>
      <c r="AW15" s="6">
        <f t="shared" si="27"/>
        <v>3.9000000000000003E-3</v>
      </c>
      <c r="AX15" s="6">
        <f t="shared" si="28"/>
        <v>0.56789999999999996</v>
      </c>
      <c r="BB15" s="17" t="str">
        <f t="shared" si="0"/>
        <v>35-34</v>
      </c>
      <c r="BC15" s="5">
        <f t="shared" si="1"/>
        <v>0</v>
      </c>
      <c r="BD15" s="5">
        <f t="shared" si="2"/>
        <v>0</v>
      </c>
      <c r="BE15" s="5">
        <f t="shared" si="3"/>
        <v>0</v>
      </c>
      <c r="BF15" s="5">
        <f t="shared" si="4"/>
        <v>0</v>
      </c>
      <c r="BG15" s="5">
        <f t="shared" si="5"/>
        <v>0</v>
      </c>
      <c r="BH15" s="5">
        <f t="shared" si="6"/>
        <v>0</v>
      </c>
      <c r="BI15" s="5">
        <f t="shared" si="7"/>
        <v>0</v>
      </c>
      <c r="BJ15" s="5">
        <f t="shared" si="8"/>
        <v>0</v>
      </c>
      <c r="BK15" s="5">
        <f t="shared" si="9"/>
        <v>0</v>
      </c>
      <c r="BL15" s="5">
        <f t="shared" si="10"/>
        <v>0</v>
      </c>
      <c r="BM15" s="5">
        <f t="shared" si="11"/>
        <v>0</v>
      </c>
      <c r="BN15" s="5">
        <f t="shared" si="12"/>
        <v>0</v>
      </c>
      <c r="BO15" s="5">
        <f t="shared" si="13"/>
        <v>0</v>
      </c>
    </row>
    <row r="16" spans="1:67">
      <c r="A16" s="13" t="s">
        <v>45</v>
      </c>
      <c r="B16" s="9">
        <v>19.850000000000001</v>
      </c>
      <c r="C16" s="9">
        <v>1.1599999999999999</v>
      </c>
      <c r="D16" s="9">
        <v>1.59</v>
      </c>
      <c r="E16" s="9">
        <v>6.26</v>
      </c>
      <c r="F16" s="9">
        <v>4.08</v>
      </c>
      <c r="G16" s="9">
        <v>4.7300000000000004</v>
      </c>
      <c r="H16" s="9">
        <v>0.53</v>
      </c>
      <c r="I16" s="9">
        <v>6.33</v>
      </c>
      <c r="J16" s="9">
        <v>0.52</v>
      </c>
      <c r="K16" s="9">
        <v>2.73</v>
      </c>
      <c r="L16" s="9">
        <v>0.8</v>
      </c>
      <c r="M16" s="9">
        <v>0.3</v>
      </c>
      <c r="N16" s="9">
        <v>51.13</v>
      </c>
      <c r="O16" s="9">
        <v>100</v>
      </c>
      <c r="AA16" s="5">
        <v>2018</v>
      </c>
      <c r="AB16" s="7">
        <f t="shared" si="29"/>
        <v>5087.5601328050097</v>
      </c>
      <c r="AC16" s="7">
        <f t="shared" si="30"/>
        <v>8790.3569292525244</v>
      </c>
      <c r="AE16" s="5"/>
      <c r="AF16" s="5">
        <v>6</v>
      </c>
      <c r="AG16" s="15">
        <f t="shared" si="15"/>
        <v>2.8900000000000002E-2</v>
      </c>
      <c r="AH16" s="15">
        <f t="shared" si="14"/>
        <v>2.2400000000000003E-2</v>
      </c>
      <c r="AJ16" s="5" t="s">
        <v>3</v>
      </c>
      <c r="AK16" s="5" t="s">
        <v>30</v>
      </c>
      <c r="AL16" s="6">
        <f t="shared" si="16"/>
        <v>0.1168</v>
      </c>
      <c r="AM16" s="6">
        <f t="shared" si="17"/>
        <v>9.3999999999999986E-3</v>
      </c>
      <c r="AN16" s="6">
        <f t="shared" si="18"/>
        <v>9.7000000000000003E-3</v>
      </c>
      <c r="AO16" s="6">
        <f t="shared" si="19"/>
        <v>2.7699999999999999E-2</v>
      </c>
      <c r="AP16" s="6">
        <f t="shared" si="20"/>
        <v>3.3300000000000003E-2</v>
      </c>
      <c r="AQ16" s="6">
        <f t="shared" si="21"/>
        <v>3.61E-2</v>
      </c>
      <c r="AR16" s="6">
        <f t="shared" si="22"/>
        <v>3.7000000000000002E-3</v>
      </c>
      <c r="AS16" s="6">
        <f t="shared" si="23"/>
        <v>7.46E-2</v>
      </c>
      <c r="AT16" s="6">
        <f t="shared" si="24"/>
        <v>2.2000000000000001E-3</v>
      </c>
      <c r="AU16" s="6">
        <f t="shared" si="25"/>
        <v>3.2199999999999999E-2</v>
      </c>
      <c r="AV16" s="6">
        <f t="shared" si="26"/>
        <v>1.6899999999999998E-2</v>
      </c>
      <c r="AW16" s="6">
        <f t="shared" si="27"/>
        <v>3.8E-3</v>
      </c>
      <c r="AX16" s="6">
        <f t="shared" si="28"/>
        <v>0.63369999999999993</v>
      </c>
      <c r="BB16" s="17" t="str">
        <f t="shared" si="0"/>
        <v>40-44</v>
      </c>
      <c r="BC16" s="5">
        <f t="shared" si="1"/>
        <v>0</v>
      </c>
      <c r="BD16" s="5">
        <f t="shared" si="2"/>
        <v>0</v>
      </c>
      <c r="BE16" s="5">
        <f t="shared" si="3"/>
        <v>0</v>
      </c>
      <c r="BF16" s="5">
        <f t="shared" si="4"/>
        <v>0</v>
      </c>
      <c r="BG16" s="5">
        <f t="shared" si="5"/>
        <v>0</v>
      </c>
      <c r="BH16" s="5">
        <f t="shared" si="6"/>
        <v>0</v>
      </c>
      <c r="BI16" s="5">
        <f t="shared" si="7"/>
        <v>0</v>
      </c>
      <c r="BJ16" s="5">
        <f t="shared" si="8"/>
        <v>0</v>
      </c>
      <c r="BK16" s="5">
        <f t="shared" si="9"/>
        <v>0</v>
      </c>
      <c r="BL16" s="5">
        <f t="shared" si="10"/>
        <v>0</v>
      </c>
      <c r="BM16" s="5">
        <f t="shared" si="11"/>
        <v>0</v>
      </c>
      <c r="BN16" s="5">
        <f t="shared" si="12"/>
        <v>0</v>
      </c>
      <c r="BO16" s="5">
        <f t="shared" si="13"/>
        <v>0</v>
      </c>
    </row>
    <row r="17" spans="1:67">
      <c r="A17" s="13" t="s">
        <v>56</v>
      </c>
      <c r="B17" s="9">
        <v>19.84</v>
      </c>
      <c r="C17" s="9">
        <v>1.9</v>
      </c>
      <c r="D17" s="9">
        <v>0.95</v>
      </c>
      <c r="E17" s="9">
        <v>5.5</v>
      </c>
      <c r="F17" s="9">
        <v>7.76</v>
      </c>
      <c r="G17" s="9">
        <v>4.63</v>
      </c>
      <c r="H17" s="9">
        <v>0.65</v>
      </c>
      <c r="I17" s="9">
        <v>4.05</v>
      </c>
      <c r="J17" s="9">
        <v>0.16</v>
      </c>
      <c r="K17" s="9">
        <v>2.44</v>
      </c>
      <c r="L17" s="9">
        <v>0.17</v>
      </c>
      <c r="M17" s="9">
        <v>0.33</v>
      </c>
      <c r="N17" s="9">
        <v>51.61</v>
      </c>
      <c r="O17" s="9">
        <v>100</v>
      </c>
      <c r="AA17" s="5">
        <v>2019</v>
      </c>
      <c r="AB17" s="7">
        <f t="shared" si="29"/>
        <v>5138.4357341330597</v>
      </c>
      <c r="AC17" s="7">
        <f t="shared" si="30"/>
        <v>8878.2604985450489</v>
      </c>
      <c r="AE17" s="5"/>
      <c r="AF17" s="5">
        <v>7</v>
      </c>
      <c r="AG17" s="15">
        <f t="shared" si="15"/>
        <v>2.6800000000000001E-2</v>
      </c>
      <c r="AH17" s="15">
        <f t="shared" si="14"/>
        <v>1.77E-2</v>
      </c>
      <c r="AJ17" s="5" t="s">
        <v>3</v>
      </c>
      <c r="AK17" s="5" t="s">
        <v>31</v>
      </c>
      <c r="AL17" s="6">
        <f t="shared" si="16"/>
        <v>0.1225</v>
      </c>
      <c r="AM17" s="6">
        <f t="shared" si="17"/>
        <v>1.47E-2</v>
      </c>
      <c r="AN17" s="6">
        <f t="shared" si="18"/>
        <v>9.7999999999999997E-3</v>
      </c>
      <c r="AO17" s="6">
        <f t="shared" si="19"/>
        <v>2.5600000000000001E-2</v>
      </c>
      <c r="AP17" s="6">
        <f t="shared" si="20"/>
        <v>5.0999999999999997E-2</v>
      </c>
      <c r="AQ17" s="6">
        <f t="shared" si="21"/>
        <v>2.7400000000000001E-2</v>
      </c>
      <c r="AR17" s="6">
        <f t="shared" si="22"/>
        <v>2.7000000000000001E-3</v>
      </c>
      <c r="AS17" s="6">
        <f t="shared" si="23"/>
        <v>0.1057</v>
      </c>
      <c r="AT17" s="6">
        <f t="shared" si="24"/>
        <v>1E-4</v>
      </c>
      <c r="AU17" s="6">
        <f t="shared" si="25"/>
        <v>2.2799999999999997E-2</v>
      </c>
      <c r="AV17" s="6">
        <f t="shared" si="26"/>
        <v>5.1999999999999998E-3</v>
      </c>
      <c r="AW17" s="6">
        <f t="shared" si="27"/>
        <v>5.1999999999999998E-3</v>
      </c>
      <c r="AX17" s="6">
        <f t="shared" si="28"/>
        <v>0.60740000000000005</v>
      </c>
      <c r="BB17" s="17" t="str">
        <f t="shared" si="0"/>
        <v>45-49</v>
      </c>
      <c r="BC17" s="5">
        <f t="shared" si="1"/>
        <v>0</v>
      </c>
      <c r="BD17" s="5">
        <f t="shared" si="2"/>
        <v>0</v>
      </c>
      <c r="BE17" s="5">
        <f t="shared" si="3"/>
        <v>0</v>
      </c>
      <c r="BF17" s="5">
        <f t="shared" si="4"/>
        <v>0</v>
      </c>
      <c r="BG17" s="5">
        <f t="shared" si="5"/>
        <v>0</v>
      </c>
      <c r="BH17" s="5">
        <f t="shared" si="6"/>
        <v>0</v>
      </c>
      <c r="BI17" s="5">
        <f t="shared" si="7"/>
        <v>0</v>
      </c>
      <c r="BJ17" s="5">
        <f t="shared" si="8"/>
        <v>0</v>
      </c>
      <c r="BK17" s="5">
        <f t="shared" si="9"/>
        <v>0</v>
      </c>
      <c r="BL17" s="5">
        <f t="shared" si="10"/>
        <v>0</v>
      </c>
      <c r="BM17" s="5">
        <f t="shared" si="11"/>
        <v>0</v>
      </c>
      <c r="BN17" s="5">
        <f t="shared" si="12"/>
        <v>0</v>
      </c>
      <c r="BO17" s="5">
        <f t="shared" si="13"/>
        <v>0</v>
      </c>
    </row>
    <row r="18" spans="1:67">
      <c r="A18" s="13" t="s">
        <v>57</v>
      </c>
      <c r="B18" s="9">
        <v>23.31</v>
      </c>
      <c r="C18" s="9">
        <v>1.1000000000000001</v>
      </c>
      <c r="D18" s="9">
        <v>1.88</v>
      </c>
      <c r="E18" s="9">
        <v>8.09</v>
      </c>
      <c r="F18" s="9">
        <v>8.01</v>
      </c>
      <c r="G18" s="9">
        <v>4.54</v>
      </c>
      <c r="H18" s="9">
        <v>0.28999999999999998</v>
      </c>
      <c r="I18" s="9">
        <v>3.02</v>
      </c>
      <c r="J18" s="9">
        <v>0.01</v>
      </c>
      <c r="K18" s="9">
        <v>4.42</v>
      </c>
      <c r="L18" s="9">
        <v>0.01</v>
      </c>
      <c r="M18" s="9">
        <v>0.83</v>
      </c>
      <c r="N18" s="9">
        <v>44.47</v>
      </c>
      <c r="O18" s="9">
        <v>100</v>
      </c>
      <c r="AA18" s="5">
        <v>2020</v>
      </c>
      <c r="AB18" s="7">
        <f t="shared" si="29"/>
        <v>5189.8200914743902</v>
      </c>
      <c r="AC18" s="7">
        <f t="shared" si="30"/>
        <v>8967.0431035304991</v>
      </c>
      <c r="AE18" s="5"/>
      <c r="AF18" s="5">
        <v>8</v>
      </c>
      <c r="AG18" s="15">
        <f t="shared" si="15"/>
        <v>2.3799999999999998E-2</v>
      </c>
      <c r="AH18" s="15">
        <f t="shared" si="14"/>
        <v>1.26E-2</v>
      </c>
      <c r="AJ18" s="5" t="s">
        <v>3</v>
      </c>
      <c r="AK18" s="5" t="s">
        <v>32</v>
      </c>
      <c r="AL18" s="6">
        <f t="shared" si="16"/>
        <v>0.15590000000000001</v>
      </c>
      <c r="AM18" s="6">
        <f t="shared" si="17"/>
        <v>7.4000000000000003E-3</v>
      </c>
      <c r="AN18" s="6">
        <f t="shared" si="18"/>
        <v>3.2000000000000002E-3</v>
      </c>
      <c r="AO18" s="6">
        <f t="shared" si="19"/>
        <v>4.2699999999999995E-2</v>
      </c>
      <c r="AP18" s="6">
        <f t="shared" si="20"/>
        <v>3.5000000000000003E-2</v>
      </c>
      <c r="AQ18" s="6">
        <f t="shared" si="21"/>
        <v>2.18E-2</v>
      </c>
      <c r="AR18" s="6">
        <f t="shared" si="22"/>
        <v>2.0000000000000001E-4</v>
      </c>
      <c r="AS18" s="6">
        <f t="shared" si="23"/>
        <v>5.2000000000000005E-2</v>
      </c>
      <c r="AT18" s="6">
        <f t="shared" si="24"/>
        <v>6.8000000000000005E-3</v>
      </c>
      <c r="AU18" s="6">
        <f t="shared" si="25"/>
        <v>6.0700000000000004E-2</v>
      </c>
      <c r="AV18" s="6">
        <f t="shared" si="26"/>
        <v>1.0500000000000001E-2</v>
      </c>
      <c r="AW18" s="6">
        <f t="shared" si="27"/>
        <v>7.0999999999999995E-3</v>
      </c>
      <c r="AX18" s="6">
        <f t="shared" si="28"/>
        <v>0.59660000000000002</v>
      </c>
      <c r="BB18" s="17" t="str">
        <f t="shared" si="0"/>
        <v>50-54</v>
      </c>
      <c r="BC18" s="5">
        <f t="shared" si="1"/>
        <v>0</v>
      </c>
      <c r="BD18" s="5">
        <f t="shared" si="2"/>
        <v>0</v>
      </c>
      <c r="BE18" s="5">
        <f t="shared" si="3"/>
        <v>0</v>
      </c>
      <c r="BF18" s="5">
        <f t="shared" si="4"/>
        <v>0</v>
      </c>
      <c r="BG18" s="5">
        <f t="shared" si="5"/>
        <v>0</v>
      </c>
      <c r="BH18" s="5">
        <f t="shared" si="6"/>
        <v>0</v>
      </c>
      <c r="BI18" s="5">
        <f t="shared" si="7"/>
        <v>0</v>
      </c>
      <c r="BJ18" s="5">
        <f t="shared" si="8"/>
        <v>0</v>
      </c>
      <c r="BK18" s="5">
        <f t="shared" si="9"/>
        <v>0</v>
      </c>
      <c r="BL18" s="5">
        <f t="shared" si="10"/>
        <v>0</v>
      </c>
      <c r="BM18" s="5">
        <f t="shared" si="11"/>
        <v>0</v>
      </c>
      <c r="BN18" s="5">
        <f t="shared" si="12"/>
        <v>0</v>
      </c>
      <c r="BO18" s="5">
        <f t="shared" si="13"/>
        <v>0</v>
      </c>
    </row>
    <row r="19" spans="1:67">
      <c r="A19" s="13" t="s">
        <v>46</v>
      </c>
      <c r="B19" s="9">
        <v>14.45</v>
      </c>
      <c r="C19" s="9">
        <v>0.63</v>
      </c>
      <c r="D19" s="9">
        <v>1.27</v>
      </c>
      <c r="E19" s="9">
        <v>6.96</v>
      </c>
      <c r="F19" s="9">
        <v>5.76</v>
      </c>
      <c r="G19" s="9">
        <v>5.47</v>
      </c>
      <c r="H19" s="9">
        <v>0.61</v>
      </c>
      <c r="I19" s="9">
        <v>4.7</v>
      </c>
      <c r="J19" s="9">
        <v>0.01</v>
      </c>
      <c r="K19" s="9">
        <v>3.43</v>
      </c>
      <c r="L19" s="9">
        <v>1.44</v>
      </c>
      <c r="M19" s="9">
        <v>1.44</v>
      </c>
      <c r="N19" s="9">
        <v>53.82</v>
      </c>
      <c r="O19" s="9">
        <v>100</v>
      </c>
      <c r="AA19" s="5">
        <v>2021</v>
      </c>
      <c r="AB19" s="7">
        <f t="shared" si="29"/>
        <v>5241.7182923891341</v>
      </c>
      <c r="AC19" s="7">
        <f t="shared" si="30"/>
        <v>9056.7135345658044</v>
      </c>
      <c r="AE19" s="5"/>
      <c r="AF19" s="5">
        <v>9</v>
      </c>
      <c r="AG19" s="15">
        <f t="shared" si="15"/>
        <v>2.0199999999999999E-2</v>
      </c>
      <c r="AH19" s="15">
        <f t="shared" si="14"/>
        <v>1.7299999999999999E-2</v>
      </c>
      <c r="AJ19" s="5" t="s">
        <v>3</v>
      </c>
      <c r="AK19" s="5" t="s">
        <v>33</v>
      </c>
      <c r="AL19" s="6">
        <f t="shared" si="16"/>
        <v>0.17069999999999999</v>
      </c>
      <c r="AM19" s="6">
        <f t="shared" si="17"/>
        <v>2.9999999999999997E-4</v>
      </c>
      <c r="AN19" s="6">
        <f t="shared" si="18"/>
        <v>2.4E-2</v>
      </c>
      <c r="AO19" s="6">
        <f t="shared" si="19"/>
        <v>3.1200000000000002E-2</v>
      </c>
      <c r="AP19" s="6">
        <f t="shared" si="20"/>
        <v>2.5699999999999997E-2</v>
      </c>
      <c r="AQ19" s="6">
        <f t="shared" si="21"/>
        <v>1.6500000000000001E-2</v>
      </c>
      <c r="AR19" s="6">
        <f t="shared" si="22"/>
        <v>6.0000000000000001E-3</v>
      </c>
      <c r="AS19" s="6">
        <f t="shared" si="23"/>
        <v>9.1499999999999998E-2</v>
      </c>
      <c r="AT19" s="6">
        <f t="shared" si="24"/>
        <v>5.1999999999999998E-3</v>
      </c>
      <c r="AU19" s="6">
        <f t="shared" si="25"/>
        <v>2.75E-2</v>
      </c>
      <c r="AV19" s="6">
        <f t="shared" si="26"/>
        <v>2.1700000000000001E-2</v>
      </c>
      <c r="AW19" s="6">
        <f t="shared" si="27"/>
        <v>5.6000000000000008E-3</v>
      </c>
      <c r="AX19" s="6">
        <f t="shared" si="28"/>
        <v>0.57389999999999997</v>
      </c>
      <c r="BB19" s="17" t="str">
        <f t="shared" si="0"/>
        <v>55-59</v>
      </c>
      <c r="BC19" s="5">
        <f t="shared" si="1"/>
        <v>0</v>
      </c>
      <c r="BD19" s="5">
        <f t="shared" si="2"/>
        <v>0</v>
      </c>
      <c r="BE19" s="5">
        <f t="shared" si="3"/>
        <v>0</v>
      </c>
      <c r="BF19" s="5">
        <f t="shared" si="4"/>
        <v>0</v>
      </c>
      <c r="BG19" s="5">
        <f t="shared" si="5"/>
        <v>0</v>
      </c>
      <c r="BH19" s="5">
        <f t="shared" si="6"/>
        <v>0</v>
      </c>
      <c r="BI19" s="5">
        <f t="shared" si="7"/>
        <v>0</v>
      </c>
      <c r="BJ19" s="5">
        <f t="shared" si="8"/>
        <v>0</v>
      </c>
      <c r="BK19" s="5">
        <f t="shared" si="9"/>
        <v>0</v>
      </c>
      <c r="BL19" s="5">
        <f t="shared" si="10"/>
        <v>0</v>
      </c>
      <c r="BM19" s="5">
        <f t="shared" si="11"/>
        <v>0</v>
      </c>
      <c r="BN19" s="5">
        <f t="shared" si="12"/>
        <v>0</v>
      </c>
      <c r="BO19" s="5">
        <f t="shared" si="13"/>
        <v>0</v>
      </c>
    </row>
    <row r="20" spans="1:67">
      <c r="A20" s="13" t="s">
        <v>47</v>
      </c>
      <c r="B20" s="9">
        <v>11.15</v>
      </c>
      <c r="C20" s="9">
        <v>0.4</v>
      </c>
      <c r="D20" s="9">
        <v>2.08</v>
      </c>
      <c r="E20" s="9">
        <v>4.78</v>
      </c>
      <c r="F20" s="9">
        <v>5.44</v>
      </c>
      <c r="G20" s="9">
        <v>7.62</v>
      </c>
      <c r="H20" s="9">
        <v>0.59</v>
      </c>
      <c r="I20" s="9">
        <v>6.89</v>
      </c>
      <c r="J20" s="9">
        <v>0.01</v>
      </c>
      <c r="K20" s="9">
        <v>3.06</v>
      </c>
      <c r="L20" s="9">
        <v>0.77</v>
      </c>
      <c r="M20" s="9">
        <v>0.39</v>
      </c>
      <c r="N20" s="9">
        <v>56.79</v>
      </c>
      <c r="O20" s="9">
        <v>100</v>
      </c>
      <c r="AA20" s="5">
        <v>2022</v>
      </c>
      <c r="AB20" s="7">
        <f t="shared" si="29"/>
        <v>5294.1354753130254</v>
      </c>
      <c r="AC20" s="7">
        <f t="shared" si="30"/>
        <v>9147.2806699114626</v>
      </c>
      <c r="AE20" s="5"/>
      <c r="AF20" s="5">
        <v>10</v>
      </c>
      <c r="AG20" s="15">
        <f t="shared" si="15"/>
        <v>1.5600000000000001E-2</v>
      </c>
      <c r="AH20" s="15">
        <f t="shared" si="14"/>
        <v>1.1699999999999999E-2</v>
      </c>
      <c r="AJ20" s="5" t="s">
        <v>3</v>
      </c>
      <c r="AK20" s="5" t="s">
        <v>34</v>
      </c>
      <c r="AL20" s="6">
        <f t="shared" si="16"/>
        <v>9.7899999999999987E-2</v>
      </c>
      <c r="AM20" s="6">
        <f t="shared" si="17"/>
        <v>2.9999999999999997E-4</v>
      </c>
      <c r="AN20" s="6">
        <f t="shared" si="18"/>
        <v>1.4999999999999999E-2</v>
      </c>
      <c r="AO20" s="6">
        <f t="shared" si="19"/>
        <v>3.2799999999999996E-2</v>
      </c>
      <c r="AP20" s="6">
        <f t="shared" si="20"/>
        <v>5.91E-2</v>
      </c>
      <c r="AQ20" s="6">
        <f t="shared" si="21"/>
        <v>4.41E-2</v>
      </c>
      <c r="AR20" s="6">
        <f t="shared" si="22"/>
        <v>1.46E-2</v>
      </c>
      <c r="AS20" s="6">
        <f t="shared" si="23"/>
        <v>4.0399999999999998E-2</v>
      </c>
      <c r="AT20" s="6">
        <f t="shared" si="24"/>
        <v>2.9999999999999997E-4</v>
      </c>
      <c r="AU20" s="6">
        <f t="shared" si="25"/>
        <v>4.58E-2</v>
      </c>
      <c r="AV20" s="6">
        <f t="shared" si="26"/>
        <v>2.9999999999999997E-4</v>
      </c>
      <c r="AW20" s="6">
        <f t="shared" si="27"/>
        <v>2.0299999999999999E-2</v>
      </c>
      <c r="AX20" s="6">
        <f t="shared" si="28"/>
        <v>0.629</v>
      </c>
      <c r="BB20" s="17" t="str">
        <f t="shared" si="0"/>
        <v>60+</v>
      </c>
      <c r="BC20" s="5">
        <f t="shared" si="1"/>
        <v>0</v>
      </c>
      <c r="BD20" s="5">
        <f t="shared" si="2"/>
        <v>0</v>
      </c>
      <c r="BE20" s="5">
        <f t="shared" si="3"/>
        <v>0</v>
      </c>
      <c r="BF20" s="5">
        <f t="shared" si="4"/>
        <v>0</v>
      </c>
      <c r="BG20" s="5">
        <f t="shared" si="5"/>
        <v>0</v>
      </c>
      <c r="BH20" s="5">
        <f t="shared" si="6"/>
        <v>0</v>
      </c>
      <c r="BI20" s="5">
        <f t="shared" si="7"/>
        <v>0</v>
      </c>
      <c r="BJ20" s="5">
        <f t="shared" si="8"/>
        <v>0</v>
      </c>
      <c r="BK20" s="5">
        <f t="shared" si="9"/>
        <v>0</v>
      </c>
      <c r="BL20" s="5">
        <f t="shared" si="10"/>
        <v>0</v>
      </c>
      <c r="BM20" s="5">
        <f t="shared" si="11"/>
        <v>0</v>
      </c>
      <c r="BN20" s="5">
        <f t="shared" si="12"/>
        <v>0</v>
      </c>
      <c r="BO20" s="5">
        <f t="shared" si="13"/>
        <v>0</v>
      </c>
    </row>
    <row r="21" spans="1:67">
      <c r="A21" s="13" t="s">
        <v>48</v>
      </c>
      <c r="B21" s="9">
        <v>11.68</v>
      </c>
      <c r="C21" s="9">
        <v>0.94</v>
      </c>
      <c r="D21" s="9">
        <v>0.97</v>
      </c>
      <c r="E21" s="9">
        <v>2.77</v>
      </c>
      <c r="F21" s="9">
        <v>3.33</v>
      </c>
      <c r="G21" s="9">
        <v>3.61</v>
      </c>
      <c r="H21" s="9">
        <v>0.37</v>
      </c>
      <c r="I21" s="9">
        <v>7.46</v>
      </c>
      <c r="J21" s="9">
        <v>0.22</v>
      </c>
      <c r="K21" s="9">
        <v>3.22</v>
      </c>
      <c r="L21" s="9">
        <v>1.69</v>
      </c>
      <c r="M21" s="9">
        <v>0.38</v>
      </c>
      <c r="N21" s="9">
        <v>63.37</v>
      </c>
      <c r="O21" s="9">
        <v>100</v>
      </c>
      <c r="AA21" s="5">
        <v>2023</v>
      </c>
      <c r="AB21" s="7">
        <f t="shared" si="29"/>
        <v>5347.0768300661557</v>
      </c>
      <c r="AC21" s="7">
        <f t="shared" si="30"/>
        <v>9238.7534766105782</v>
      </c>
      <c r="AE21" s="5"/>
      <c r="AF21" s="5">
        <v>11</v>
      </c>
      <c r="AG21" s="15">
        <f t="shared" si="15"/>
        <v>1.1599999999999999E-2</v>
      </c>
      <c r="AH21" s="15">
        <f t="shared" si="14"/>
        <v>1.06E-2</v>
      </c>
      <c r="AJ21" s="5" t="s">
        <v>3</v>
      </c>
      <c r="AK21" s="5" t="s">
        <v>35</v>
      </c>
      <c r="AL21" s="6">
        <f t="shared" si="16"/>
        <v>0.14150000000000001</v>
      </c>
      <c r="AM21" s="6">
        <f t="shared" si="17"/>
        <v>7.000000000000001E-4</v>
      </c>
      <c r="AN21" s="6">
        <f t="shared" si="18"/>
        <v>7.000000000000001E-4</v>
      </c>
      <c r="AO21" s="6">
        <f t="shared" si="19"/>
        <v>7.0599999999999996E-2</v>
      </c>
      <c r="AP21" s="6">
        <f t="shared" si="20"/>
        <v>0.11650000000000001</v>
      </c>
      <c r="AQ21" s="6">
        <f t="shared" si="21"/>
        <v>5.2400000000000002E-2</v>
      </c>
      <c r="AR21" s="6">
        <f t="shared" si="22"/>
        <v>7.000000000000001E-4</v>
      </c>
      <c r="AS21" s="6">
        <f t="shared" si="23"/>
        <v>8.2799999999999999E-2</v>
      </c>
      <c r="AT21" s="6">
        <f t="shared" si="24"/>
        <v>7.000000000000001E-4</v>
      </c>
      <c r="AU21" s="6">
        <f t="shared" si="25"/>
        <v>7.000000000000001E-4</v>
      </c>
      <c r="AV21" s="6">
        <f t="shared" si="26"/>
        <v>7.000000000000001E-4</v>
      </c>
      <c r="AW21" s="6">
        <f t="shared" si="27"/>
        <v>1.44E-2</v>
      </c>
      <c r="AX21" s="6">
        <f t="shared" si="28"/>
        <v>0.51770000000000005</v>
      </c>
    </row>
    <row r="22" spans="1:67">
      <c r="A22" s="13" t="s">
        <v>49</v>
      </c>
      <c r="B22" s="9">
        <v>12.25</v>
      </c>
      <c r="C22" s="9">
        <v>1.47</v>
      </c>
      <c r="D22" s="9">
        <v>0.98</v>
      </c>
      <c r="E22" s="9">
        <v>2.56</v>
      </c>
      <c r="F22" s="9">
        <v>5.0999999999999996</v>
      </c>
      <c r="G22" s="9">
        <v>2.74</v>
      </c>
      <c r="H22" s="9">
        <v>0.27</v>
      </c>
      <c r="I22" s="9">
        <v>10.57</v>
      </c>
      <c r="J22" s="9">
        <v>0.01</v>
      </c>
      <c r="K22" s="9">
        <v>2.2799999999999998</v>
      </c>
      <c r="L22" s="9">
        <v>0.52</v>
      </c>
      <c r="M22" s="9">
        <v>0.52</v>
      </c>
      <c r="N22" s="9">
        <v>60.74</v>
      </c>
      <c r="O22" s="9">
        <v>100</v>
      </c>
      <c r="AA22" s="5">
        <v>2024</v>
      </c>
      <c r="AB22" s="7">
        <f t="shared" si="29"/>
        <v>5400.5475983668175</v>
      </c>
      <c r="AC22" s="7">
        <f t="shared" si="30"/>
        <v>9331.1410113766833</v>
      </c>
      <c r="AE22" s="5"/>
      <c r="AF22" s="5">
        <v>12</v>
      </c>
      <c r="AG22" s="15">
        <f t="shared" si="15"/>
        <v>1.54E-2</v>
      </c>
      <c r="AH22" s="15">
        <f t="shared" si="14"/>
        <v>1.26E-2</v>
      </c>
      <c r="AJ22" s="5" t="s">
        <v>3</v>
      </c>
      <c r="AK22" s="5" t="s">
        <v>36</v>
      </c>
      <c r="AL22" s="6">
        <f t="shared" si="16"/>
        <v>0.30659999999999998</v>
      </c>
      <c r="AM22" s="6">
        <f t="shared" si="17"/>
        <v>1.72E-2</v>
      </c>
      <c r="AN22" s="6">
        <f t="shared" si="18"/>
        <v>5.0000000000000001E-4</v>
      </c>
      <c r="AO22" s="6">
        <f t="shared" si="19"/>
        <v>5.4699999999999999E-2</v>
      </c>
      <c r="AP22" s="6">
        <f t="shared" si="20"/>
        <v>9.1999999999999998E-3</v>
      </c>
      <c r="AQ22" s="6">
        <f t="shared" si="21"/>
        <v>5.2400000000000002E-2</v>
      </c>
      <c r="AR22" s="6">
        <f t="shared" si="22"/>
        <v>5.0000000000000001E-4</v>
      </c>
      <c r="AS22" s="6">
        <f t="shared" si="23"/>
        <v>2.1899999999999999E-2</v>
      </c>
      <c r="AT22" s="6">
        <f t="shared" si="24"/>
        <v>5.0000000000000001E-4</v>
      </c>
      <c r="AU22" s="6">
        <f t="shared" si="25"/>
        <v>4.0599999999999997E-2</v>
      </c>
      <c r="AV22" s="6">
        <f t="shared" si="26"/>
        <v>1.1200000000000002E-2</v>
      </c>
      <c r="AW22" s="6">
        <f t="shared" si="27"/>
        <v>5.0000000000000001E-4</v>
      </c>
      <c r="AX22" s="6">
        <f t="shared" si="28"/>
        <v>0.48420000000000002</v>
      </c>
    </row>
    <row r="23" spans="1:67">
      <c r="A23" s="13" t="s">
        <v>50</v>
      </c>
      <c r="B23" s="9">
        <v>15.59</v>
      </c>
      <c r="C23" s="9">
        <v>0.74</v>
      </c>
      <c r="D23" s="9">
        <v>0.32</v>
      </c>
      <c r="E23" s="9">
        <v>4.2699999999999996</v>
      </c>
      <c r="F23" s="9">
        <v>3.5</v>
      </c>
      <c r="G23" s="9">
        <v>2.1800000000000002</v>
      </c>
      <c r="H23" s="9">
        <v>0.02</v>
      </c>
      <c r="I23" s="9">
        <v>5.2</v>
      </c>
      <c r="J23" s="9">
        <v>0.68</v>
      </c>
      <c r="K23" s="9">
        <v>6.07</v>
      </c>
      <c r="L23" s="9">
        <v>1.05</v>
      </c>
      <c r="M23" s="9">
        <v>0.71</v>
      </c>
      <c r="N23" s="9">
        <v>59.66</v>
      </c>
      <c r="O23" s="9">
        <v>100</v>
      </c>
      <c r="AA23" s="5">
        <v>2025</v>
      </c>
      <c r="AB23" s="7">
        <f t="shared" si="29"/>
        <v>5454.553074350486</v>
      </c>
      <c r="AC23" s="7">
        <f t="shared" si="30"/>
        <v>9424.4524214904504</v>
      </c>
      <c r="AE23" s="5"/>
      <c r="AF23" s="5">
        <v>13</v>
      </c>
      <c r="AG23" s="15">
        <f t="shared" si="15"/>
        <v>1.37E-2</v>
      </c>
      <c r="AH23" s="15">
        <f t="shared" si="14"/>
        <v>1.34E-2</v>
      </c>
      <c r="AJ23" s="5" t="s">
        <v>3</v>
      </c>
      <c r="AK23" s="5" t="s">
        <v>37</v>
      </c>
      <c r="AL23" s="6">
        <f t="shared" si="16"/>
        <v>0.31819999999999998</v>
      </c>
      <c r="AM23" s="6">
        <f t="shared" si="17"/>
        <v>3.15E-2</v>
      </c>
      <c r="AN23" s="6">
        <f t="shared" si="18"/>
        <v>1.8500000000000003E-2</v>
      </c>
      <c r="AO23" s="6">
        <f t="shared" si="19"/>
        <v>1.8100000000000002E-2</v>
      </c>
      <c r="AP23" s="6">
        <f t="shared" si="20"/>
        <v>5.4400000000000004E-2</v>
      </c>
      <c r="AQ23" s="6">
        <f t="shared" si="21"/>
        <v>7.8700000000000006E-2</v>
      </c>
      <c r="AR23" s="6">
        <f t="shared" si="22"/>
        <v>5.0000000000000001E-4</v>
      </c>
      <c r="AS23" s="6">
        <f t="shared" si="23"/>
        <v>1.01E-2</v>
      </c>
      <c r="AT23" s="6">
        <f t="shared" si="24"/>
        <v>1.29E-2</v>
      </c>
      <c r="AU23" s="6">
        <f t="shared" si="25"/>
        <v>4.7599999999999996E-2</v>
      </c>
      <c r="AV23" s="6">
        <f t="shared" si="26"/>
        <v>2.9300000000000003E-2</v>
      </c>
      <c r="AW23" s="6">
        <f t="shared" si="27"/>
        <v>5.0000000000000001E-4</v>
      </c>
      <c r="AX23" s="6">
        <f t="shared" si="28"/>
        <v>0.37969999999999998</v>
      </c>
    </row>
    <row r="24" spans="1:67">
      <c r="A24" s="13" t="s">
        <v>51</v>
      </c>
      <c r="B24" s="9">
        <v>17.07</v>
      </c>
      <c r="C24" s="9">
        <v>0.03</v>
      </c>
      <c r="D24" s="9">
        <v>2.4</v>
      </c>
      <c r="E24" s="9">
        <v>3.12</v>
      </c>
      <c r="F24" s="9">
        <v>2.57</v>
      </c>
      <c r="G24" s="9">
        <v>1.65</v>
      </c>
      <c r="H24" s="9">
        <v>0.6</v>
      </c>
      <c r="I24" s="9">
        <v>9.15</v>
      </c>
      <c r="J24" s="9">
        <v>0.52</v>
      </c>
      <c r="K24" s="9">
        <v>2.75</v>
      </c>
      <c r="L24" s="9">
        <v>2.17</v>
      </c>
      <c r="M24" s="9">
        <v>0.56000000000000005</v>
      </c>
      <c r="N24" s="9">
        <v>57.39</v>
      </c>
      <c r="O24" s="9">
        <v>100</v>
      </c>
      <c r="AA24" s="5">
        <v>2026</v>
      </c>
      <c r="AB24" s="7">
        <f t="shared" si="29"/>
        <v>5509.098605093991</v>
      </c>
      <c r="AC24" s="7">
        <f t="shared" si="30"/>
        <v>9518.6969457053547</v>
      </c>
      <c r="AE24" s="5"/>
      <c r="AF24" s="5">
        <v>14</v>
      </c>
      <c r="AG24" s="15">
        <f t="shared" si="15"/>
        <v>1.9299999999999998E-2</v>
      </c>
      <c r="AH24" s="15">
        <f t="shared" si="14"/>
        <v>1.4800000000000001E-2</v>
      </c>
    </row>
    <row r="25" spans="1:67">
      <c r="A25" s="13" t="s">
        <v>52</v>
      </c>
      <c r="B25" s="9">
        <v>9.7899999999999991</v>
      </c>
      <c r="C25" s="9">
        <v>0.03</v>
      </c>
      <c r="D25" s="9">
        <v>1.5</v>
      </c>
      <c r="E25" s="9">
        <v>3.28</v>
      </c>
      <c r="F25" s="9">
        <v>5.91</v>
      </c>
      <c r="G25" s="9">
        <v>4.41</v>
      </c>
      <c r="H25" s="9">
        <v>1.46</v>
      </c>
      <c r="I25" s="9">
        <v>4.04</v>
      </c>
      <c r="J25" s="9">
        <v>0.03</v>
      </c>
      <c r="K25" s="9">
        <v>4.58</v>
      </c>
      <c r="L25" s="9">
        <v>0.03</v>
      </c>
      <c r="M25" s="9">
        <v>2.0299999999999998</v>
      </c>
      <c r="N25" s="9">
        <v>62.9</v>
      </c>
      <c r="O25" s="9">
        <v>100</v>
      </c>
      <c r="AA25" s="5">
        <v>2027</v>
      </c>
      <c r="AB25" s="7">
        <f t="shared" si="29"/>
        <v>5564.189591144931</v>
      </c>
      <c r="AC25" s="7">
        <f t="shared" si="30"/>
        <v>9613.8839151624088</v>
      </c>
      <c r="AE25" s="5"/>
      <c r="AF25" s="5">
        <v>15</v>
      </c>
      <c r="AG25" s="15">
        <f t="shared" si="15"/>
        <v>1.5300000000000001E-2</v>
      </c>
      <c r="AH25" s="15">
        <f t="shared" si="14"/>
        <v>1.52E-2</v>
      </c>
    </row>
    <row r="26" spans="1:67">
      <c r="A26" s="13" t="s">
        <v>53</v>
      </c>
      <c r="B26" s="9">
        <v>14.15</v>
      </c>
      <c r="C26" s="9">
        <v>7.0000000000000007E-2</v>
      </c>
      <c r="D26" s="9">
        <v>7.0000000000000007E-2</v>
      </c>
      <c r="E26" s="9">
        <v>7.06</v>
      </c>
      <c r="F26" s="9">
        <v>11.65</v>
      </c>
      <c r="G26" s="9">
        <v>5.24</v>
      </c>
      <c r="H26" s="9">
        <v>7.0000000000000007E-2</v>
      </c>
      <c r="I26" s="9">
        <v>8.2799999999999994</v>
      </c>
      <c r="J26" s="9">
        <v>7.0000000000000007E-2</v>
      </c>
      <c r="K26" s="9">
        <v>7.0000000000000007E-2</v>
      </c>
      <c r="L26" s="9">
        <v>7.0000000000000007E-2</v>
      </c>
      <c r="M26" s="9">
        <v>1.44</v>
      </c>
      <c r="N26" s="9">
        <v>51.77</v>
      </c>
      <c r="O26" s="9">
        <v>100</v>
      </c>
      <c r="AA26" s="5">
        <v>2028</v>
      </c>
      <c r="AB26" s="7">
        <f t="shared" si="29"/>
        <v>5619.83148705638</v>
      </c>
      <c r="AC26" s="7">
        <f t="shared" si="30"/>
        <v>9710.0227543140336</v>
      </c>
      <c r="AE26" s="5"/>
      <c r="AF26" s="5">
        <v>16</v>
      </c>
      <c r="AG26" s="15">
        <f t="shared" si="15"/>
        <v>2.0799999999999999E-2</v>
      </c>
      <c r="AH26" s="15">
        <f t="shared" si="14"/>
        <v>1.4499999999999999E-2</v>
      </c>
      <c r="AJ26" s="5" t="s">
        <v>8</v>
      </c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</row>
    <row r="27" spans="1:67">
      <c r="A27" s="13" t="s">
        <v>54</v>
      </c>
      <c r="B27" s="9">
        <v>30.66</v>
      </c>
      <c r="C27" s="9">
        <v>1.72</v>
      </c>
      <c r="D27" s="9">
        <v>0.05</v>
      </c>
      <c r="E27" s="9">
        <v>5.47</v>
      </c>
      <c r="F27" s="9">
        <v>0.92</v>
      </c>
      <c r="G27" s="9">
        <v>5.24</v>
      </c>
      <c r="H27" s="9">
        <v>0.05</v>
      </c>
      <c r="I27" s="9">
        <v>2.19</v>
      </c>
      <c r="J27" s="9">
        <v>0.05</v>
      </c>
      <c r="K27" s="9">
        <v>4.0599999999999996</v>
      </c>
      <c r="L27" s="9">
        <v>1.1200000000000001</v>
      </c>
      <c r="M27" s="9">
        <v>0.05</v>
      </c>
      <c r="N27" s="9">
        <v>48.42</v>
      </c>
      <c r="O27" s="9">
        <v>100</v>
      </c>
      <c r="AA27" s="5">
        <v>2029</v>
      </c>
      <c r="AB27" s="7">
        <f t="shared" si="29"/>
        <v>5676.0298019269439</v>
      </c>
      <c r="AC27" s="7">
        <f t="shared" si="30"/>
        <v>9807.1229818571737</v>
      </c>
      <c r="AE27" s="5"/>
      <c r="AF27" s="5">
        <v>17</v>
      </c>
      <c r="AG27" s="15">
        <f t="shared" si="15"/>
        <v>2.0199999999999999E-2</v>
      </c>
      <c r="AH27" s="15">
        <f t="shared" si="14"/>
        <v>1.7500000000000002E-2</v>
      </c>
      <c r="AJ27" s="5" t="s">
        <v>9</v>
      </c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</row>
    <row r="28" spans="1:67">
      <c r="A28" s="13" t="s">
        <v>55</v>
      </c>
      <c r="B28" s="9">
        <v>31.82</v>
      </c>
      <c r="C28" s="9">
        <v>3.15</v>
      </c>
      <c r="D28" s="9">
        <v>1.85</v>
      </c>
      <c r="E28" s="9">
        <v>1.81</v>
      </c>
      <c r="F28" s="9">
        <v>5.44</v>
      </c>
      <c r="G28" s="9">
        <v>7.87</v>
      </c>
      <c r="H28" s="9">
        <v>0.05</v>
      </c>
      <c r="I28" s="9">
        <v>1.01</v>
      </c>
      <c r="J28" s="9">
        <v>1.29</v>
      </c>
      <c r="K28" s="9">
        <v>4.76</v>
      </c>
      <c r="L28" s="9">
        <v>2.93</v>
      </c>
      <c r="M28" s="9">
        <v>0.05</v>
      </c>
      <c r="N28" s="9">
        <v>37.97</v>
      </c>
      <c r="O28" s="9">
        <v>100</v>
      </c>
      <c r="AA28" s="5">
        <v>2030</v>
      </c>
      <c r="AB28" s="7">
        <f t="shared" si="29"/>
        <v>5732.7900999462136</v>
      </c>
      <c r="AC28" s="7">
        <f t="shared" si="30"/>
        <v>9905.1942116757455</v>
      </c>
      <c r="AE28" s="5"/>
      <c r="AF28" s="5">
        <v>18</v>
      </c>
      <c r="AG28" s="15">
        <f t="shared" si="15"/>
        <v>1.8100000000000002E-2</v>
      </c>
      <c r="AH28" s="15">
        <f t="shared" si="14"/>
        <v>1.7899999999999999E-2</v>
      </c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</row>
    <row r="29" spans="1:67">
      <c r="AA29" s="5">
        <v>2031</v>
      </c>
      <c r="AB29" s="7">
        <f t="shared" si="29"/>
        <v>5790.1180009456757</v>
      </c>
      <c r="AC29" s="7">
        <f t="shared" si="30"/>
        <v>10004.246153792503</v>
      </c>
      <c r="AE29" s="5"/>
      <c r="AF29" s="5">
        <v>19</v>
      </c>
      <c r="AG29" s="15">
        <f t="shared" si="15"/>
        <v>2.6699999999999998E-2</v>
      </c>
      <c r="AH29" s="15">
        <f t="shared" si="14"/>
        <v>2.2599999999999999E-2</v>
      </c>
      <c r="AJ29" s="5"/>
      <c r="AK29" s="5"/>
      <c r="AL29" s="5" t="s">
        <v>10</v>
      </c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</row>
    <row r="30" spans="1:67">
      <c r="A30" s="12" t="s">
        <v>60</v>
      </c>
      <c r="AA30" s="5">
        <v>2032</v>
      </c>
      <c r="AB30" s="7">
        <f t="shared" si="29"/>
        <v>5848.0191809551325</v>
      </c>
      <c r="AC30" s="7">
        <f t="shared" si="30"/>
        <v>10104.288615330428</v>
      </c>
      <c r="AE30" s="5"/>
      <c r="AF30" s="5">
        <v>20</v>
      </c>
      <c r="AG30" s="15">
        <f>B70/100</f>
        <v>1.8500000000000003E-2</v>
      </c>
      <c r="AH30" s="15">
        <f t="shared" si="14"/>
        <v>2.5099999999999997E-2</v>
      </c>
      <c r="AJ30" s="5" t="s">
        <v>2</v>
      </c>
      <c r="AK30" s="5" t="s">
        <v>11</v>
      </c>
      <c r="AL30" s="5" t="s">
        <v>12</v>
      </c>
      <c r="AM30" s="5" t="s">
        <v>13</v>
      </c>
      <c r="AN30" s="5" t="s">
        <v>14</v>
      </c>
      <c r="AO30" s="5" t="s">
        <v>15</v>
      </c>
      <c r="AP30" s="5" t="s">
        <v>16</v>
      </c>
      <c r="AQ30" s="5" t="s">
        <v>17</v>
      </c>
      <c r="AR30" s="5" t="s">
        <v>18</v>
      </c>
      <c r="AS30" s="5" t="s">
        <v>19</v>
      </c>
      <c r="AT30" s="5" t="s">
        <v>20</v>
      </c>
      <c r="AU30" s="5" t="s">
        <v>21</v>
      </c>
      <c r="AV30" s="5" t="s">
        <v>22</v>
      </c>
      <c r="AW30" s="5" t="s">
        <v>23</v>
      </c>
      <c r="AX30" s="5" t="s">
        <v>24</v>
      </c>
    </row>
    <row r="31" spans="1:67">
      <c r="AA31" s="5">
        <v>2033</v>
      </c>
      <c r="AB31" s="7">
        <f t="shared" si="29"/>
        <v>5906.4993727646843</v>
      </c>
      <c r="AC31" s="7">
        <f t="shared" si="30"/>
        <v>10205.331501483732</v>
      </c>
      <c r="AE31" s="5"/>
      <c r="AF31" s="5">
        <v>21</v>
      </c>
      <c r="AG31" s="15">
        <f t="shared" si="15"/>
        <v>1.95E-2</v>
      </c>
      <c r="AH31" s="15">
        <f t="shared" si="14"/>
        <v>2.2400000000000003E-2</v>
      </c>
      <c r="AJ31" s="5" t="s">
        <v>4</v>
      </c>
      <c r="AK31" s="5" t="s">
        <v>25</v>
      </c>
      <c r="AL31" s="6">
        <f t="shared" ref="AL31:AL43" si="31">B32/100</f>
        <v>0.16789999999999999</v>
      </c>
      <c r="AM31" s="6">
        <f t="shared" ref="AM31:AM43" si="32">C32/100</f>
        <v>8.3999999999999995E-3</v>
      </c>
      <c r="AN31" s="6">
        <f t="shared" ref="AN31:AN43" si="33">D32/100</f>
        <v>1.67E-2</v>
      </c>
      <c r="AO31" s="6">
        <f t="shared" ref="AO31:AO43" si="34">E32/100</f>
        <v>6.1900000000000004E-2</v>
      </c>
      <c r="AP31" s="6">
        <f t="shared" ref="AP31:AP43" si="35">F32/100</f>
        <v>4.6900000000000004E-2</v>
      </c>
      <c r="AQ31" s="6">
        <f t="shared" ref="AQ31:AQ43" si="36">G32/100</f>
        <v>6.7500000000000004E-2</v>
      </c>
      <c r="AR31" s="6">
        <f t="shared" ref="AR31:AR43" si="37">H32/100</f>
        <v>1E-3</v>
      </c>
      <c r="AS31" s="6">
        <f t="shared" ref="AS31:AS43" si="38">I32/100</f>
        <v>6.88E-2</v>
      </c>
      <c r="AT31" s="6">
        <f t="shared" ref="AT31:AT43" si="39">J32/100</f>
        <v>1E-3</v>
      </c>
      <c r="AU31" s="6">
        <f t="shared" ref="AU31:AU43" si="40">K32/100</f>
        <v>3.7000000000000005E-2</v>
      </c>
      <c r="AV31" s="6">
        <f t="shared" ref="AV31:AV43" si="41">L32/100</f>
        <v>5.6000000000000008E-3</v>
      </c>
      <c r="AW31" s="6">
        <f t="shared" ref="AW31:AW43" si="42">M32/100</f>
        <v>5.6000000000000008E-3</v>
      </c>
      <c r="AX31" s="6">
        <f t="shared" ref="AX31:AX43" si="43">N32/100</f>
        <v>0.51159999999999994</v>
      </c>
    </row>
    <row r="32" spans="1:67">
      <c r="A32" s="13" t="s">
        <v>45</v>
      </c>
      <c r="B32" s="9">
        <v>16.79</v>
      </c>
      <c r="C32" s="9">
        <v>0.84</v>
      </c>
      <c r="D32" s="9">
        <v>1.67</v>
      </c>
      <c r="E32" s="9">
        <v>6.19</v>
      </c>
      <c r="F32" s="9">
        <v>4.6900000000000004</v>
      </c>
      <c r="G32" s="9">
        <v>6.75</v>
      </c>
      <c r="H32" s="9">
        <v>0.1</v>
      </c>
      <c r="I32" s="9">
        <v>6.88</v>
      </c>
      <c r="J32" s="9">
        <v>0.1</v>
      </c>
      <c r="K32" s="9">
        <v>3.7</v>
      </c>
      <c r="L32" s="9">
        <v>0.56000000000000005</v>
      </c>
      <c r="M32" s="9">
        <v>0.56000000000000005</v>
      </c>
      <c r="N32" s="9">
        <v>51.16</v>
      </c>
      <c r="O32" s="9">
        <v>100</v>
      </c>
      <c r="AA32" s="5">
        <v>2034</v>
      </c>
      <c r="AB32" s="7">
        <f t="shared" si="29"/>
        <v>5965.5643664923309</v>
      </c>
      <c r="AC32" s="7">
        <f t="shared" si="30"/>
        <v>10307.384816498568</v>
      </c>
      <c r="AE32" s="5"/>
      <c r="AF32" s="5">
        <v>22</v>
      </c>
      <c r="AG32" s="15">
        <f t="shared" si="15"/>
        <v>2.6099999999999998E-2</v>
      </c>
      <c r="AH32" s="15">
        <f t="shared" si="14"/>
        <v>2.75E-2</v>
      </c>
      <c r="AJ32" s="5" t="s">
        <v>4</v>
      </c>
      <c r="AK32" s="5" t="s">
        <v>26</v>
      </c>
      <c r="AL32" s="6">
        <f t="shared" si="31"/>
        <v>0.16210000000000002</v>
      </c>
      <c r="AM32" s="6">
        <f t="shared" si="32"/>
        <v>1.4499999999999999E-2</v>
      </c>
      <c r="AN32" s="6">
        <f t="shared" si="33"/>
        <v>0.02</v>
      </c>
      <c r="AO32" s="6">
        <f t="shared" si="34"/>
        <v>0.13089999999999999</v>
      </c>
      <c r="AP32" s="6">
        <f t="shared" si="35"/>
        <v>9.0500000000000011E-2</v>
      </c>
      <c r="AQ32" s="6">
        <f t="shared" si="36"/>
        <v>6.8000000000000005E-2</v>
      </c>
      <c r="AR32" s="6">
        <f t="shared" si="37"/>
        <v>1.2999999999999999E-3</v>
      </c>
      <c r="AS32" s="6">
        <f t="shared" si="38"/>
        <v>5.2499999999999998E-2</v>
      </c>
      <c r="AT32" s="6">
        <f t="shared" si="39"/>
        <v>4.1999999999999997E-3</v>
      </c>
      <c r="AU32" s="6">
        <f t="shared" si="40"/>
        <v>3.0699999999999998E-2</v>
      </c>
      <c r="AV32" s="6">
        <f t="shared" si="41"/>
        <v>2.8000000000000004E-3</v>
      </c>
      <c r="AW32" s="6">
        <f t="shared" si="42"/>
        <v>4.0999999999999995E-3</v>
      </c>
      <c r="AX32" s="6">
        <f t="shared" si="43"/>
        <v>0.41850000000000004</v>
      </c>
    </row>
    <row r="33" spans="1:50">
      <c r="A33" s="13" t="s">
        <v>56</v>
      </c>
      <c r="B33" s="9">
        <v>16.21</v>
      </c>
      <c r="C33" s="9">
        <v>1.45</v>
      </c>
      <c r="D33" s="9">
        <v>2</v>
      </c>
      <c r="E33" s="9">
        <v>13.09</v>
      </c>
      <c r="F33" s="9">
        <v>9.0500000000000007</v>
      </c>
      <c r="G33" s="9">
        <v>6.8</v>
      </c>
      <c r="H33" s="9">
        <v>0.13</v>
      </c>
      <c r="I33" s="9">
        <v>5.25</v>
      </c>
      <c r="J33" s="9">
        <v>0.42</v>
      </c>
      <c r="K33" s="9">
        <v>3.07</v>
      </c>
      <c r="L33" s="9">
        <v>0.28000000000000003</v>
      </c>
      <c r="M33" s="9">
        <v>0.41</v>
      </c>
      <c r="N33" s="9">
        <v>41.85</v>
      </c>
      <c r="O33" s="9">
        <v>100</v>
      </c>
      <c r="AA33" s="5">
        <v>2035</v>
      </c>
      <c r="AB33" s="7">
        <f t="shared" si="29"/>
        <v>6025.2200101572544</v>
      </c>
      <c r="AC33" s="7">
        <f t="shared" si="30"/>
        <v>10410.458664663554</v>
      </c>
      <c r="AE33" s="5"/>
      <c r="AF33" s="5">
        <v>23</v>
      </c>
      <c r="AG33" s="15">
        <f t="shared" si="15"/>
        <v>2.3E-2</v>
      </c>
      <c r="AH33" s="15">
        <f t="shared" si="14"/>
        <v>2.6800000000000001E-2</v>
      </c>
      <c r="AJ33" s="5" t="s">
        <v>4</v>
      </c>
      <c r="AK33" s="5" t="s">
        <v>27</v>
      </c>
      <c r="AL33" s="6">
        <f t="shared" si="31"/>
        <v>0.14349999999999999</v>
      </c>
      <c r="AM33" s="6">
        <f t="shared" si="32"/>
        <v>1.1200000000000002E-2</v>
      </c>
      <c r="AN33" s="6">
        <f t="shared" si="33"/>
        <v>1.1899999999999999E-2</v>
      </c>
      <c r="AO33" s="6">
        <f t="shared" si="34"/>
        <v>0.16079999999999997</v>
      </c>
      <c r="AP33" s="6">
        <f t="shared" si="35"/>
        <v>0.10779999999999999</v>
      </c>
      <c r="AQ33" s="6">
        <f t="shared" si="36"/>
        <v>9.0399999999999994E-2</v>
      </c>
      <c r="AR33" s="6">
        <f t="shared" si="37"/>
        <v>5.6999999999999993E-3</v>
      </c>
      <c r="AS33" s="6">
        <f t="shared" si="38"/>
        <v>6.6400000000000001E-2</v>
      </c>
      <c r="AT33" s="6">
        <f t="shared" si="39"/>
        <v>5.1000000000000004E-3</v>
      </c>
      <c r="AU33" s="6">
        <f t="shared" si="40"/>
        <v>2.23E-2</v>
      </c>
      <c r="AV33" s="6">
        <f t="shared" si="41"/>
        <v>3.9000000000000003E-3</v>
      </c>
      <c r="AW33" s="6">
        <f t="shared" si="42"/>
        <v>1E-4</v>
      </c>
      <c r="AX33" s="6">
        <f t="shared" si="43"/>
        <v>0.37090000000000001</v>
      </c>
    </row>
    <row r="34" spans="1:50">
      <c r="A34" s="13" t="s">
        <v>57</v>
      </c>
      <c r="B34" s="9">
        <v>14.35</v>
      </c>
      <c r="C34" s="9">
        <v>1.1200000000000001</v>
      </c>
      <c r="D34" s="9">
        <v>1.19</v>
      </c>
      <c r="E34" s="9">
        <v>16.079999999999998</v>
      </c>
      <c r="F34" s="9">
        <v>10.78</v>
      </c>
      <c r="G34" s="9">
        <v>9.0399999999999991</v>
      </c>
      <c r="H34" s="9">
        <v>0.56999999999999995</v>
      </c>
      <c r="I34" s="9">
        <v>6.64</v>
      </c>
      <c r="J34" s="9">
        <v>0.51</v>
      </c>
      <c r="K34" s="9">
        <v>2.23</v>
      </c>
      <c r="L34" s="9">
        <v>0.39</v>
      </c>
      <c r="M34" s="9">
        <v>0.01</v>
      </c>
      <c r="N34" s="9">
        <v>37.090000000000003</v>
      </c>
      <c r="O34" s="9">
        <v>100</v>
      </c>
      <c r="AA34" s="5">
        <v>2036</v>
      </c>
      <c r="AB34" s="7">
        <f t="shared" si="29"/>
        <v>6085.4722102588266</v>
      </c>
      <c r="AC34" s="7">
        <f t="shared" si="30"/>
        <v>10514.56325131019</v>
      </c>
      <c r="AE34" s="5"/>
      <c r="AF34" s="5">
        <v>24</v>
      </c>
      <c r="AG34" s="15">
        <f t="shared" si="15"/>
        <v>2.1000000000000001E-2</v>
      </c>
      <c r="AH34" s="15">
        <f t="shared" si="14"/>
        <v>3.1200000000000002E-2</v>
      </c>
      <c r="AJ34" s="5" t="s">
        <v>4</v>
      </c>
      <c r="AK34" s="5" t="s">
        <v>28</v>
      </c>
      <c r="AL34" s="6">
        <f t="shared" si="31"/>
        <v>8.8100000000000012E-2</v>
      </c>
      <c r="AM34" s="6">
        <f t="shared" si="32"/>
        <v>1.4800000000000001E-2</v>
      </c>
      <c r="AN34" s="6">
        <f t="shared" si="33"/>
        <v>7.4999999999999997E-3</v>
      </c>
      <c r="AO34" s="6">
        <f t="shared" si="34"/>
        <v>8.3499999999999991E-2</v>
      </c>
      <c r="AP34" s="6">
        <f t="shared" si="35"/>
        <v>7.5300000000000006E-2</v>
      </c>
      <c r="AQ34" s="6">
        <f t="shared" si="36"/>
        <v>0.1308</v>
      </c>
      <c r="AR34" s="6">
        <f t="shared" si="37"/>
        <v>5.6999999999999993E-3</v>
      </c>
      <c r="AS34" s="6">
        <f t="shared" si="38"/>
        <v>0.15010000000000001</v>
      </c>
      <c r="AT34" s="6">
        <f t="shared" si="39"/>
        <v>5.6999999999999993E-3</v>
      </c>
      <c r="AU34" s="6">
        <f t="shared" si="40"/>
        <v>3.0699999999999998E-2</v>
      </c>
      <c r="AV34" s="6">
        <f t="shared" si="41"/>
        <v>8.3000000000000001E-3</v>
      </c>
      <c r="AW34" s="6">
        <f t="shared" si="42"/>
        <v>8.3000000000000001E-3</v>
      </c>
      <c r="AX34" s="6">
        <f t="shared" si="43"/>
        <v>0.39119999999999999</v>
      </c>
    </row>
    <row r="35" spans="1:50">
      <c r="A35" s="13" t="s">
        <v>46</v>
      </c>
      <c r="B35" s="9">
        <v>8.81</v>
      </c>
      <c r="C35" s="9">
        <v>1.48</v>
      </c>
      <c r="D35" s="9">
        <v>0.75</v>
      </c>
      <c r="E35" s="9">
        <v>8.35</v>
      </c>
      <c r="F35" s="9">
        <v>7.53</v>
      </c>
      <c r="G35" s="9">
        <v>13.08</v>
      </c>
      <c r="H35" s="9">
        <v>0.56999999999999995</v>
      </c>
      <c r="I35" s="9">
        <v>15.01</v>
      </c>
      <c r="J35" s="9">
        <v>0.56999999999999995</v>
      </c>
      <c r="K35" s="9">
        <v>3.07</v>
      </c>
      <c r="L35" s="9">
        <v>0.83</v>
      </c>
      <c r="M35" s="9">
        <v>0.83</v>
      </c>
      <c r="N35" s="9">
        <v>39.119999999999997</v>
      </c>
      <c r="O35" s="9">
        <v>100</v>
      </c>
      <c r="AA35" s="5">
        <v>2037</v>
      </c>
      <c r="AB35" s="7">
        <f t="shared" si="29"/>
        <v>6146.3269323614149</v>
      </c>
      <c r="AC35" s="7">
        <f t="shared" si="30"/>
        <v>10619.708883823292</v>
      </c>
      <c r="AE35" s="5"/>
      <c r="AF35" s="5">
        <v>25</v>
      </c>
      <c r="AG35" s="15">
        <f t="shared" si="15"/>
        <v>2.7000000000000003E-2</v>
      </c>
      <c r="AH35" s="15">
        <f t="shared" si="14"/>
        <v>2.9900000000000003E-2</v>
      </c>
      <c r="AJ35" s="5" t="s">
        <v>4</v>
      </c>
      <c r="AK35" s="5" t="s">
        <v>29</v>
      </c>
      <c r="AL35" s="6">
        <f t="shared" si="31"/>
        <v>4.3400000000000001E-2</v>
      </c>
      <c r="AM35" s="6">
        <f t="shared" si="32"/>
        <v>1.06E-2</v>
      </c>
      <c r="AN35" s="6">
        <f t="shared" si="33"/>
        <v>1.26E-2</v>
      </c>
      <c r="AO35" s="6">
        <f t="shared" si="34"/>
        <v>4.1200000000000001E-2</v>
      </c>
      <c r="AP35" s="6">
        <f t="shared" si="35"/>
        <v>4.9599999999999998E-2</v>
      </c>
      <c r="AQ35" s="6">
        <f t="shared" si="36"/>
        <v>0.13819999999999999</v>
      </c>
      <c r="AR35" s="6">
        <f t="shared" si="37"/>
        <v>8.6999999999999994E-3</v>
      </c>
      <c r="AS35" s="6">
        <f t="shared" si="38"/>
        <v>0.18890000000000001</v>
      </c>
      <c r="AT35" s="6">
        <f t="shared" si="39"/>
        <v>7.7000000000000002E-3</v>
      </c>
      <c r="AU35" s="6">
        <f t="shared" si="40"/>
        <v>2.4700000000000003E-2</v>
      </c>
      <c r="AV35" s="6">
        <f t="shared" si="41"/>
        <v>1.8000000000000002E-2</v>
      </c>
      <c r="AW35" s="6">
        <f t="shared" si="42"/>
        <v>3.78E-2</v>
      </c>
      <c r="AX35" s="6">
        <f t="shared" si="43"/>
        <v>0.41840000000000005</v>
      </c>
    </row>
    <row r="36" spans="1:50">
      <c r="A36" s="13" t="s">
        <v>47</v>
      </c>
      <c r="B36" s="9">
        <v>4.34</v>
      </c>
      <c r="C36" s="9">
        <v>1.06</v>
      </c>
      <c r="D36" s="9">
        <v>1.26</v>
      </c>
      <c r="E36" s="9">
        <v>4.12</v>
      </c>
      <c r="F36" s="9">
        <v>4.96</v>
      </c>
      <c r="G36" s="9">
        <v>13.82</v>
      </c>
      <c r="H36" s="9">
        <v>0.87</v>
      </c>
      <c r="I36" s="9">
        <v>18.89</v>
      </c>
      <c r="J36" s="9">
        <v>0.77</v>
      </c>
      <c r="K36" s="9">
        <v>2.4700000000000002</v>
      </c>
      <c r="L36" s="9">
        <v>1.8</v>
      </c>
      <c r="M36" s="9">
        <v>3.78</v>
      </c>
      <c r="N36" s="9">
        <v>41.84</v>
      </c>
      <c r="O36" s="9">
        <v>100</v>
      </c>
      <c r="AA36" s="5">
        <v>2038</v>
      </c>
      <c r="AB36" s="7">
        <f t="shared" si="29"/>
        <v>6207.7902016850294</v>
      </c>
      <c r="AC36" s="7">
        <f t="shared" si="30"/>
        <v>10725.905972661525</v>
      </c>
      <c r="AE36" s="5"/>
      <c r="AF36" s="5">
        <v>26</v>
      </c>
      <c r="AG36" s="15">
        <f t="shared" si="15"/>
        <v>2.3300000000000001E-2</v>
      </c>
      <c r="AH36" s="15">
        <f t="shared" si="14"/>
        <v>2.2200000000000001E-2</v>
      </c>
      <c r="AJ36" s="5" t="s">
        <v>4</v>
      </c>
      <c r="AK36" s="5" t="s">
        <v>30</v>
      </c>
      <c r="AL36" s="6">
        <f t="shared" si="31"/>
        <v>6.6400000000000001E-2</v>
      </c>
      <c r="AM36" s="6">
        <f t="shared" si="32"/>
        <v>8.199999999999999E-3</v>
      </c>
      <c r="AN36" s="6">
        <f t="shared" si="33"/>
        <v>2.7200000000000002E-2</v>
      </c>
      <c r="AO36" s="6">
        <f t="shared" si="34"/>
        <v>3.39E-2</v>
      </c>
      <c r="AP36" s="6">
        <f t="shared" si="35"/>
        <v>4.7E-2</v>
      </c>
      <c r="AQ36" s="6">
        <f t="shared" si="36"/>
        <v>0.1011</v>
      </c>
      <c r="AR36" s="6">
        <f t="shared" si="37"/>
        <v>1.0700000000000001E-2</v>
      </c>
      <c r="AS36" s="6">
        <f t="shared" si="38"/>
        <v>0.15010000000000001</v>
      </c>
      <c r="AT36" s="6">
        <f t="shared" si="39"/>
        <v>1.01E-2</v>
      </c>
      <c r="AU36" s="6">
        <f t="shared" si="40"/>
        <v>2.4900000000000002E-2</v>
      </c>
      <c r="AV36" s="6">
        <f t="shared" si="41"/>
        <v>2.81E-2</v>
      </c>
      <c r="AW36" s="6">
        <f t="shared" si="42"/>
        <v>0.10400000000000001</v>
      </c>
      <c r="AX36" s="6">
        <f t="shared" si="43"/>
        <v>0.38829999999999998</v>
      </c>
    </row>
    <row r="37" spans="1:50">
      <c r="A37" s="13" t="s">
        <v>48</v>
      </c>
      <c r="B37" s="9">
        <v>6.64</v>
      </c>
      <c r="C37" s="9">
        <v>0.82</v>
      </c>
      <c r="D37" s="9">
        <v>2.72</v>
      </c>
      <c r="E37" s="9">
        <v>3.39</v>
      </c>
      <c r="F37" s="9">
        <v>4.7</v>
      </c>
      <c r="G37" s="9">
        <v>10.11</v>
      </c>
      <c r="H37" s="9">
        <v>1.07</v>
      </c>
      <c r="I37" s="9">
        <v>15.01</v>
      </c>
      <c r="J37" s="9">
        <v>1.01</v>
      </c>
      <c r="K37" s="9">
        <v>2.4900000000000002</v>
      </c>
      <c r="L37" s="9">
        <v>2.81</v>
      </c>
      <c r="M37" s="9">
        <v>10.4</v>
      </c>
      <c r="N37" s="9">
        <v>38.83</v>
      </c>
      <c r="O37" s="9">
        <v>100</v>
      </c>
      <c r="AA37" s="5">
        <v>2039</v>
      </c>
      <c r="AB37" s="7">
        <f t="shared" si="29"/>
        <v>6269.8681037018796</v>
      </c>
      <c r="AC37" s="7">
        <f t="shared" si="30"/>
        <v>10833.16503238814</v>
      </c>
      <c r="AE37" s="5"/>
      <c r="AF37" s="5">
        <v>27</v>
      </c>
      <c r="AG37" s="15">
        <f t="shared" si="15"/>
        <v>2.3399999999999997E-2</v>
      </c>
      <c r="AH37" s="15">
        <f t="shared" si="14"/>
        <v>2.64E-2</v>
      </c>
      <c r="AJ37" s="5" t="s">
        <v>4</v>
      </c>
      <c r="AK37" s="5" t="s">
        <v>31</v>
      </c>
      <c r="AL37" s="6">
        <f t="shared" si="31"/>
        <v>4.2900000000000001E-2</v>
      </c>
      <c r="AM37" s="6">
        <f t="shared" si="32"/>
        <v>9.4999999999999998E-3</v>
      </c>
      <c r="AN37" s="6">
        <f t="shared" si="33"/>
        <v>1.6200000000000003E-2</v>
      </c>
      <c r="AO37" s="6">
        <f t="shared" si="34"/>
        <v>3.04E-2</v>
      </c>
      <c r="AP37" s="6">
        <f t="shared" si="35"/>
        <v>3.1600000000000003E-2</v>
      </c>
      <c r="AQ37" s="6">
        <f t="shared" si="36"/>
        <v>3.9199999999999999E-2</v>
      </c>
      <c r="AR37" s="6">
        <f t="shared" si="37"/>
        <v>1.18E-2</v>
      </c>
      <c r="AS37" s="6">
        <f t="shared" si="38"/>
        <v>0.1409</v>
      </c>
      <c r="AT37" s="6">
        <f t="shared" si="39"/>
        <v>8.0000000000000002E-3</v>
      </c>
      <c r="AU37" s="6">
        <f t="shared" si="40"/>
        <v>4.58E-2</v>
      </c>
      <c r="AV37" s="6">
        <f t="shared" si="41"/>
        <v>0.03</v>
      </c>
      <c r="AW37" s="6">
        <f t="shared" si="42"/>
        <v>0.15859999999999999</v>
      </c>
      <c r="AX37" s="6">
        <f t="shared" si="43"/>
        <v>0.43509999999999999</v>
      </c>
    </row>
    <row r="38" spans="1:50">
      <c r="A38" s="13" t="s">
        <v>49</v>
      </c>
      <c r="B38" s="9">
        <v>4.29</v>
      </c>
      <c r="C38" s="9">
        <v>0.95</v>
      </c>
      <c r="D38" s="9">
        <v>1.62</v>
      </c>
      <c r="E38" s="9">
        <v>3.04</v>
      </c>
      <c r="F38" s="9">
        <v>3.16</v>
      </c>
      <c r="G38" s="9">
        <v>3.92</v>
      </c>
      <c r="H38" s="9">
        <v>1.18</v>
      </c>
      <c r="I38" s="9">
        <v>14.09</v>
      </c>
      <c r="J38" s="9">
        <v>0.8</v>
      </c>
      <c r="K38" s="9">
        <v>4.58</v>
      </c>
      <c r="L38" s="9">
        <v>3</v>
      </c>
      <c r="M38" s="9">
        <v>15.86</v>
      </c>
      <c r="N38" s="9">
        <v>43.51</v>
      </c>
      <c r="O38" s="9">
        <v>100</v>
      </c>
      <c r="AA38" s="5">
        <v>2040</v>
      </c>
      <c r="AB38" s="7">
        <f t="shared" si="29"/>
        <v>6332.5667847388986</v>
      </c>
      <c r="AC38" s="7">
        <f t="shared" si="30"/>
        <v>10941.496682712022</v>
      </c>
      <c r="AE38" s="5"/>
      <c r="AF38" s="5">
        <v>28</v>
      </c>
      <c r="AG38" s="15">
        <f t="shared" si="15"/>
        <v>1.66E-2</v>
      </c>
      <c r="AH38" s="15">
        <f t="shared" si="14"/>
        <v>2.46E-2</v>
      </c>
      <c r="AJ38" s="5" t="s">
        <v>4</v>
      </c>
      <c r="AK38" s="5" t="s">
        <v>32</v>
      </c>
      <c r="AL38" s="6">
        <f t="shared" si="31"/>
        <v>6.6299999999999998E-2</v>
      </c>
      <c r="AM38" s="6">
        <f t="shared" si="32"/>
        <v>8.8999999999999999E-3</v>
      </c>
      <c r="AN38" s="6">
        <f t="shared" si="33"/>
        <v>1.52E-2</v>
      </c>
      <c r="AO38" s="6">
        <f t="shared" si="34"/>
        <v>4.2900000000000001E-2</v>
      </c>
      <c r="AP38" s="6">
        <f t="shared" si="35"/>
        <v>3.9699999999999999E-2</v>
      </c>
      <c r="AQ38" s="6">
        <f t="shared" si="36"/>
        <v>3.6600000000000001E-2</v>
      </c>
      <c r="AR38" s="6">
        <f t="shared" si="37"/>
        <v>9.7999999999999997E-3</v>
      </c>
      <c r="AS38" s="6">
        <f t="shared" si="38"/>
        <v>0.1023</v>
      </c>
      <c r="AT38" s="6">
        <f t="shared" si="39"/>
        <v>5.4000000000000003E-3</v>
      </c>
      <c r="AU38" s="6">
        <f t="shared" si="40"/>
        <v>3.95E-2</v>
      </c>
      <c r="AV38" s="6">
        <f t="shared" si="41"/>
        <v>2.23E-2</v>
      </c>
      <c r="AW38" s="6">
        <f t="shared" si="42"/>
        <v>0.16309999999999999</v>
      </c>
      <c r="AX38" s="6">
        <f t="shared" si="43"/>
        <v>0.44789999999999996</v>
      </c>
    </row>
    <row r="39" spans="1:50">
      <c r="A39" s="13" t="s">
        <v>50</v>
      </c>
      <c r="B39" s="9">
        <v>6.63</v>
      </c>
      <c r="C39" s="9">
        <v>0.89</v>
      </c>
      <c r="D39" s="9">
        <v>1.52</v>
      </c>
      <c r="E39" s="9">
        <v>4.29</v>
      </c>
      <c r="F39" s="9">
        <v>3.97</v>
      </c>
      <c r="G39" s="9">
        <v>3.66</v>
      </c>
      <c r="H39" s="9">
        <v>0.98</v>
      </c>
      <c r="I39" s="9">
        <v>10.23</v>
      </c>
      <c r="J39" s="9">
        <v>0.54</v>
      </c>
      <c r="K39" s="9">
        <v>3.95</v>
      </c>
      <c r="L39" s="9">
        <v>2.23</v>
      </c>
      <c r="M39" s="9">
        <v>16.309999999999999</v>
      </c>
      <c r="N39" s="9">
        <v>44.79</v>
      </c>
      <c r="O39" s="9">
        <v>100</v>
      </c>
      <c r="AA39" s="5">
        <v>2041</v>
      </c>
      <c r="AB39" s="7">
        <f t="shared" si="29"/>
        <v>6395.8924525862876</v>
      </c>
      <c r="AC39" s="7">
        <f t="shared" si="30"/>
        <v>11050.911649539143</v>
      </c>
      <c r="AE39" s="5"/>
      <c r="AF39" s="5">
        <v>29</v>
      </c>
      <c r="AG39" s="15">
        <f t="shared" si="15"/>
        <v>2.06E-2</v>
      </c>
      <c r="AH39" s="15">
        <f t="shared" si="14"/>
        <v>2.9300000000000003E-2</v>
      </c>
      <c r="AJ39" s="5" t="s">
        <v>4</v>
      </c>
      <c r="AK39" s="5" t="s">
        <v>33</v>
      </c>
      <c r="AL39" s="6">
        <f t="shared" si="31"/>
        <v>6.9599999999999995E-2</v>
      </c>
      <c r="AM39" s="6">
        <f t="shared" si="32"/>
        <v>1.9199999999999998E-2</v>
      </c>
      <c r="AN39" s="6">
        <f t="shared" si="33"/>
        <v>1.5300000000000001E-2</v>
      </c>
      <c r="AO39" s="6">
        <f t="shared" si="34"/>
        <v>2.8199999999999999E-2</v>
      </c>
      <c r="AP39" s="6">
        <f t="shared" si="35"/>
        <v>4.7599999999999996E-2</v>
      </c>
      <c r="AQ39" s="6">
        <f t="shared" si="36"/>
        <v>4.4800000000000006E-2</v>
      </c>
      <c r="AR39" s="6">
        <f t="shared" si="37"/>
        <v>1.43E-2</v>
      </c>
      <c r="AS39" s="6">
        <f t="shared" si="38"/>
        <v>8.5199999999999998E-2</v>
      </c>
      <c r="AT39" s="6">
        <f t="shared" si="39"/>
        <v>1.9E-3</v>
      </c>
      <c r="AU39" s="6">
        <f t="shared" si="40"/>
        <v>4.99E-2</v>
      </c>
      <c r="AV39" s="6">
        <f t="shared" si="41"/>
        <v>1.9299999999999998E-2</v>
      </c>
      <c r="AW39" s="6">
        <f t="shared" si="42"/>
        <v>0.1852</v>
      </c>
      <c r="AX39" s="6">
        <f t="shared" si="43"/>
        <v>0.41950000000000004</v>
      </c>
    </row>
    <row r="40" spans="1:50">
      <c r="A40" s="13" t="s">
        <v>51</v>
      </c>
      <c r="B40" s="9">
        <v>6.96</v>
      </c>
      <c r="C40" s="9">
        <v>1.92</v>
      </c>
      <c r="D40" s="9">
        <v>1.53</v>
      </c>
      <c r="E40" s="9">
        <v>2.82</v>
      </c>
      <c r="F40" s="9">
        <v>4.76</v>
      </c>
      <c r="G40" s="9">
        <v>4.4800000000000004</v>
      </c>
      <c r="H40" s="9">
        <v>1.43</v>
      </c>
      <c r="I40" s="9">
        <v>8.52</v>
      </c>
      <c r="J40" s="9">
        <v>0.19</v>
      </c>
      <c r="K40" s="9">
        <v>4.99</v>
      </c>
      <c r="L40" s="9">
        <v>1.93</v>
      </c>
      <c r="M40" s="9">
        <v>18.52</v>
      </c>
      <c r="N40" s="9">
        <v>41.95</v>
      </c>
      <c r="O40" s="9">
        <v>100</v>
      </c>
      <c r="AA40" s="5">
        <v>2042</v>
      </c>
      <c r="AB40" s="7">
        <f t="shared" si="29"/>
        <v>6459.8513771121507</v>
      </c>
      <c r="AC40" s="7">
        <f t="shared" si="30"/>
        <v>11161.420766034535</v>
      </c>
      <c r="AE40" s="5"/>
      <c r="AF40" s="5">
        <v>30</v>
      </c>
      <c r="AG40" s="15">
        <f t="shared" si="15"/>
        <v>2.4799999999999999E-2</v>
      </c>
      <c r="AH40" s="15">
        <f t="shared" si="14"/>
        <v>2.5699999999999997E-2</v>
      </c>
      <c r="AJ40" s="5" t="s">
        <v>4</v>
      </c>
      <c r="AK40" s="5" t="s">
        <v>34</v>
      </c>
      <c r="AL40" s="6">
        <f t="shared" si="31"/>
        <v>8.4600000000000009E-2</v>
      </c>
      <c r="AM40" s="6">
        <f t="shared" si="32"/>
        <v>2.58E-2</v>
      </c>
      <c r="AN40" s="6">
        <f t="shared" si="33"/>
        <v>6.3E-3</v>
      </c>
      <c r="AO40" s="6">
        <f t="shared" si="34"/>
        <v>3.5900000000000001E-2</v>
      </c>
      <c r="AP40" s="6">
        <f t="shared" si="35"/>
        <v>4.9200000000000001E-2</v>
      </c>
      <c r="AQ40" s="6">
        <f t="shared" si="36"/>
        <v>2.5099999999999997E-2</v>
      </c>
      <c r="AR40" s="6">
        <f t="shared" si="37"/>
        <v>1.8500000000000003E-2</v>
      </c>
      <c r="AS40" s="6">
        <f t="shared" si="38"/>
        <v>7.5199999999999989E-2</v>
      </c>
      <c r="AT40" s="6">
        <f t="shared" si="39"/>
        <v>3.4000000000000002E-3</v>
      </c>
      <c r="AU40" s="6">
        <f t="shared" si="40"/>
        <v>8.1099999999999992E-2</v>
      </c>
      <c r="AV40" s="6">
        <f t="shared" si="41"/>
        <v>1.8200000000000001E-2</v>
      </c>
      <c r="AW40" s="6">
        <f t="shared" si="42"/>
        <v>0.19820000000000002</v>
      </c>
      <c r="AX40" s="6">
        <f t="shared" si="43"/>
        <v>0.37859999999999999</v>
      </c>
    </row>
    <row r="41" spans="1:50">
      <c r="A41" s="13" t="s">
        <v>52</v>
      </c>
      <c r="B41" s="9">
        <v>8.4600000000000009</v>
      </c>
      <c r="C41" s="9">
        <v>2.58</v>
      </c>
      <c r="D41" s="9">
        <v>0.63</v>
      </c>
      <c r="E41" s="9">
        <v>3.59</v>
      </c>
      <c r="F41" s="9">
        <v>4.92</v>
      </c>
      <c r="G41" s="9">
        <v>2.5099999999999998</v>
      </c>
      <c r="H41" s="9">
        <v>1.85</v>
      </c>
      <c r="I41" s="9">
        <v>7.52</v>
      </c>
      <c r="J41" s="9">
        <v>0.34</v>
      </c>
      <c r="K41" s="9">
        <v>8.11</v>
      </c>
      <c r="L41" s="9">
        <v>1.82</v>
      </c>
      <c r="M41" s="9">
        <v>19.82</v>
      </c>
      <c r="N41" s="9">
        <v>37.86</v>
      </c>
      <c r="O41" s="9">
        <v>100</v>
      </c>
      <c r="AA41" s="5">
        <v>2043</v>
      </c>
      <c r="AB41" s="7">
        <f t="shared" si="29"/>
        <v>6524.449890883272</v>
      </c>
      <c r="AC41" s="7">
        <f t="shared" si="30"/>
        <v>11273.034973694879</v>
      </c>
      <c r="AE41" s="5"/>
      <c r="AF41" s="5">
        <v>31</v>
      </c>
      <c r="AG41" s="15">
        <f t="shared" si="15"/>
        <v>1.5800000000000002E-2</v>
      </c>
      <c r="AH41" s="15">
        <f t="shared" si="14"/>
        <v>2.4300000000000002E-2</v>
      </c>
      <c r="AJ41" s="5" t="s">
        <v>4</v>
      </c>
      <c r="AK41" s="5" t="s">
        <v>35</v>
      </c>
      <c r="AL41" s="6">
        <f t="shared" si="31"/>
        <v>9.1600000000000001E-2</v>
      </c>
      <c r="AM41" s="6">
        <f t="shared" si="32"/>
        <v>6.6E-3</v>
      </c>
      <c r="AN41" s="6">
        <f t="shared" si="33"/>
        <v>1.37E-2</v>
      </c>
      <c r="AO41" s="6">
        <f t="shared" si="34"/>
        <v>2.5899999999999999E-2</v>
      </c>
      <c r="AP41" s="6">
        <f t="shared" si="35"/>
        <v>6.3700000000000007E-2</v>
      </c>
      <c r="AQ41" s="6">
        <f t="shared" si="36"/>
        <v>3.4700000000000002E-2</v>
      </c>
      <c r="AR41" s="6">
        <f t="shared" si="37"/>
        <v>1.52E-2</v>
      </c>
      <c r="AS41" s="6">
        <f t="shared" si="38"/>
        <v>9.64E-2</v>
      </c>
      <c r="AT41" s="6">
        <f t="shared" si="39"/>
        <v>1.24E-2</v>
      </c>
      <c r="AU41" s="6">
        <f t="shared" si="40"/>
        <v>7.1099999999999997E-2</v>
      </c>
      <c r="AV41" s="6">
        <f t="shared" si="41"/>
        <v>1.77E-2</v>
      </c>
      <c r="AW41" s="6">
        <f t="shared" si="42"/>
        <v>0.19690000000000002</v>
      </c>
      <c r="AX41" s="6">
        <f t="shared" si="43"/>
        <v>0.35409999999999997</v>
      </c>
    </row>
    <row r="42" spans="1:50">
      <c r="A42" s="13" t="s">
        <v>53</v>
      </c>
      <c r="B42" s="9">
        <v>9.16</v>
      </c>
      <c r="C42" s="9">
        <v>0.66</v>
      </c>
      <c r="D42" s="9">
        <v>1.37</v>
      </c>
      <c r="E42" s="9">
        <v>2.59</v>
      </c>
      <c r="F42" s="9">
        <v>6.37</v>
      </c>
      <c r="G42" s="9">
        <v>3.47</v>
      </c>
      <c r="H42" s="9">
        <v>1.52</v>
      </c>
      <c r="I42" s="9">
        <v>9.64</v>
      </c>
      <c r="J42" s="9">
        <v>1.24</v>
      </c>
      <c r="K42" s="9">
        <v>7.11</v>
      </c>
      <c r="L42" s="9">
        <v>1.77</v>
      </c>
      <c r="M42" s="9">
        <v>19.690000000000001</v>
      </c>
      <c r="N42" s="9">
        <v>35.409999999999997</v>
      </c>
      <c r="O42" s="9">
        <v>100</v>
      </c>
      <c r="AA42" s="5">
        <v>2044</v>
      </c>
      <c r="AB42" s="7">
        <f t="shared" si="29"/>
        <v>6589.6943897921046</v>
      </c>
      <c r="AC42" s="7">
        <f t="shared" si="30"/>
        <v>11385.765323431828</v>
      </c>
      <c r="AE42" s="5"/>
      <c r="AF42" s="5">
        <v>32</v>
      </c>
      <c r="AG42" s="15">
        <f t="shared" ref="AG42:AG73" si="44">B82/100</f>
        <v>1.1699999999999999E-2</v>
      </c>
      <c r="AH42" s="15">
        <f t="shared" ref="AH42:AH73" si="45">C82/100</f>
        <v>2.1899999999999999E-2</v>
      </c>
      <c r="AJ42" s="5" t="s">
        <v>4</v>
      </c>
      <c r="AK42" s="5" t="s">
        <v>36</v>
      </c>
      <c r="AL42" s="6">
        <f t="shared" si="31"/>
        <v>0.10769999999999999</v>
      </c>
      <c r="AM42" s="6">
        <f t="shared" si="32"/>
        <v>2.0799999999999999E-2</v>
      </c>
      <c r="AN42" s="6">
        <f t="shared" si="33"/>
        <v>1.67E-2</v>
      </c>
      <c r="AO42" s="6">
        <f t="shared" si="34"/>
        <v>7.8899999999999998E-2</v>
      </c>
      <c r="AP42" s="6">
        <f t="shared" si="35"/>
        <v>4.5899999999999996E-2</v>
      </c>
      <c r="AQ42" s="6">
        <f t="shared" si="36"/>
        <v>5.1500000000000004E-2</v>
      </c>
      <c r="AR42" s="6">
        <f t="shared" si="37"/>
        <v>1.46E-2</v>
      </c>
      <c r="AS42" s="6">
        <f t="shared" si="38"/>
        <v>2.46E-2</v>
      </c>
      <c r="AT42" s="6">
        <f t="shared" si="39"/>
        <v>2.0000000000000001E-4</v>
      </c>
      <c r="AU42" s="6">
        <f t="shared" si="40"/>
        <v>6.5599999999999992E-2</v>
      </c>
      <c r="AV42" s="6">
        <f t="shared" si="41"/>
        <v>1.49E-2</v>
      </c>
      <c r="AW42" s="6">
        <f t="shared" si="42"/>
        <v>0.1515</v>
      </c>
      <c r="AX42" s="6">
        <f t="shared" si="43"/>
        <v>0.40700000000000003</v>
      </c>
    </row>
    <row r="43" spans="1:50">
      <c r="A43" s="13" t="s">
        <v>54</v>
      </c>
      <c r="B43" s="9">
        <v>10.77</v>
      </c>
      <c r="C43" s="9">
        <v>2.08</v>
      </c>
      <c r="D43" s="9">
        <v>1.67</v>
      </c>
      <c r="E43" s="9">
        <v>7.89</v>
      </c>
      <c r="F43" s="9">
        <v>4.59</v>
      </c>
      <c r="G43" s="9">
        <v>5.15</v>
      </c>
      <c r="H43" s="9">
        <v>1.46</v>
      </c>
      <c r="I43" s="9">
        <v>2.46</v>
      </c>
      <c r="J43" s="9">
        <v>0.02</v>
      </c>
      <c r="K43" s="9">
        <v>6.56</v>
      </c>
      <c r="L43" s="9">
        <v>1.49</v>
      </c>
      <c r="M43" s="9">
        <v>15.15</v>
      </c>
      <c r="N43" s="9">
        <v>40.700000000000003</v>
      </c>
      <c r="O43" s="9">
        <v>100</v>
      </c>
      <c r="AA43" s="5">
        <v>2045</v>
      </c>
      <c r="AB43" s="7">
        <f t="shared" si="29"/>
        <v>6655.5913336900257</v>
      </c>
      <c r="AC43" s="7">
        <f t="shared" si="30"/>
        <v>11499.622976666145</v>
      </c>
      <c r="AE43" s="5"/>
      <c r="AF43" s="5">
        <v>33</v>
      </c>
      <c r="AG43" s="15">
        <f t="shared" si="44"/>
        <v>1.2800000000000001E-2</v>
      </c>
      <c r="AH43" s="15">
        <f t="shared" si="45"/>
        <v>1.7000000000000001E-2</v>
      </c>
      <c r="AJ43" s="5" t="s">
        <v>4</v>
      </c>
      <c r="AK43" s="5" t="s">
        <v>37</v>
      </c>
      <c r="AL43" s="6">
        <f t="shared" si="31"/>
        <v>0.1948</v>
      </c>
      <c r="AM43" s="6">
        <f t="shared" si="32"/>
        <v>1.4999999999999999E-2</v>
      </c>
      <c r="AN43" s="6">
        <f t="shared" si="33"/>
        <v>1.54E-2</v>
      </c>
      <c r="AO43" s="6">
        <f t="shared" si="34"/>
        <v>9.2100000000000015E-2</v>
      </c>
      <c r="AP43" s="6">
        <f t="shared" si="35"/>
        <v>5.0900000000000001E-2</v>
      </c>
      <c r="AQ43" s="6">
        <f t="shared" si="36"/>
        <v>1.1899999999999999E-2</v>
      </c>
      <c r="AR43" s="6">
        <f t="shared" si="37"/>
        <v>2.0000000000000001E-4</v>
      </c>
      <c r="AS43" s="6">
        <f t="shared" si="38"/>
        <v>0.04</v>
      </c>
      <c r="AT43" s="6">
        <f t="shared" si="39"/>
        <v>3.5999999999999999E-3</v>
      </c>
      <c r="AU43" s="6">
        <f t="shared" si="40"/>
        <v>0.12970000000000001</v>
      </c>
      <c r="AV43" s="6">
        <f t="shared" si="41"/>
        <v>1.21E-2</v>
      </c>
      <c r="AW43" s="6">
        <f t="shared" si="42"/>
        <v>0.12359999999999999</v>
      </c>
      <c r="AX43" s="6">
        <f t="shared" si="43"/>
        <v>0.3105</v>
      </c>
    </row>
    <row r="44" spans="1:50">
      <c r="A44" s="13" t="s">
        <v>55</v>
      </c>
      <c r="B44" s="9">
        <v>19.48</v>
      </c>
      <c r="C44" s="9">
        <v>1.5</v>
      </c>
      <c r="D44" s="9">
        <v>1.54</v>
      </c>
      <c r="E44" s="9">
        <v>9.2100000000000009</v>
      </c>
      <c r="F44" s="9">
        <v>5.09</v>
      </c>
      <c r="G44" s="9">
        <v>1.19</v>
      </c>
      <c r="H44" s="9">
        <v>0.02</v>
      </c>
      <c r="I44" s="9">
        <v>4</v>
      </c>
      <c r="J44" s="9">
        <v>0.36</v>
      </c>
      <c r="K44" s="9">
        <v>12.97</v>
      </c>
      <c r="L44" s="9">
        <v>1.21</v>
      </c>
      <c r="M44" s="9">
        <v>12.36</v>
      </c>
      <c r="N44" s="9">
        <v>31.05</v>
      </c>
      <c r="O44" s="9">
        <v>100</v>
      </c>
      <c r="AA44" s="5">
        <v>2046</v>
      </c>
      <c r="AB44" s="7">
        <f t="shared" ref="AB44:AB75" si="46">AB43*(1+$AC$5)</f>
        <v>6722.1472470269264</v>
      </c>
      <c r="AC44" s="7">
        <f t="shared" ref="AC44:AC75" si="47">AC43*(1+$AC$5)</f>
        <v>11614.619206432806</v>
      </c>
      <c r="AE44" s="5"/>
      <c r="AF44" s="5">
        <v>34</v>
      </c>
      <c r="AG44" s="15">
        <f t="shared" si="44"/>
        <v>1.7100000000000001E-2</v>
      </c>
      <c r="AH44" s="15">
        <f t="shared" si="45"/>
        <v>1.89E-2</v>
      </c>
    </row>
    <row r="45" spans="1:50">
      <c r="AA45" s="5">
        <v>2047</v>
      </c>
      <c r="AB45" s="7">
        <f t="shared" si="46"/>
        <v>6789.3687194971953</v>
      </c>
      <c r="AC45" s="7">
        <f t="shared" si="47"/>
        <v>11730.765398497135</v>
      </c>
      <c r="AE45" s="5"/>
      <c r="AF45" s="5">
        <v>35</v>
      </c>
      <c r="AG45" s="15">
        <f t="shared" si="44"/>
        <v>1.3500000000000002E-2</v>
      </c>
      <c r="AH45" s="15">
        <f t="shared" si="45"/>
        <v>2.0899999999999998E-2</v>
      </c>
    </row>
    <row r="46" spans="1:50">
      <c r="A46" s="12" t="s">
        <v>61</v>
      </c>
      <c r="AA46" s="5">
        <v>2048</v>
      </c>
      <c r="AB46" s="7">
        <f t="shared" si="46"/>
        <v>6857.2624066921671</v>
      </c>
      <c r="AC46" s="7">
        <f t="shared" si="47"/>
        <v>11848.073052482107</v>
      </c>
      <c r="AE46" s="5"/>
      <c r="AF46" s="5">
        <v>36</v>
      </c>
      <c r="AG46" s="15">
        <f t="shared" si="44"/>
        <v>1.0800000000000001E-2</v>
      </c>
      <c r="AH46" s="15">
        <f t="shared" si="45"/>
        <v>1.5300000000000001E-2</v>
      </c>
    </row>
    <row r="47" spans="1:50">
      <c r="AA47" s="5">
        <v>2049</v>
      </c>
      <c r="AB47" s="7">
        <f t="shared" si="46"/>
        <v>6925.835030759089</v>
      </c>
      <c r="AC47" s="7">
        <f t="shared" si="47"/>
        <v>11966.553783006928</v>
      </c>
      <c r="AE47" s="5"/>
      <c r="AF47" s="5">
        <v>37</v>
      </c>
      <c r="AG47" s="15">
        <f t="shared" si="44"/>
        <v>1.0800000000000001E-2</v>
      </c>
      <c r="AH47" s="15">
        <f t="shared" si="45"/>
        <v>1.5300000000000001E-2</v>
      </c>
    </row>
    <row r="48" spans="1:50">
      <c r="A48" s="9" t="s">
        <v>62</v>
      </c>
      <c r="B48" s="9">
        <v>0</v>
      </c>
      <c r="C48" s="9">
        <v>1</v>
      </c>
      <c r="D48" s="9" t="s">
        <v>44</v>
      </c>
      <c r="AA48" s="5">
        <v>2050</v>
      </c>
      <c r="AB48" s="7">
        <f t="shared" si="46"/>
        <v>6995.0933810666802</v>
      </c>
      <c r="AC48" s="7">
        <f t="shared" si="47"/>
        <v>12086.219320836997</v>
      </c>
      <c r="AE48" s="5"/>
      <c r="AF48" s="5">
        <v>38</v>
      </c>
      <c r="AG48" s="15">
        <f t="shared" si="44"/>
        <v>1.21E-2</v>
      </c>
      <c r="AH48" s="15">
        <f t="shared" si="45"/>
        <v>1.5300000000000001E-2</v>
      </c>
    </row>
    <row r="49" spans="1:34">
      <c r="A49" s="9"/>
      <c r="B49" s="9"/>
      <c r="C49" s="9"/>
      <c r="D49" s="9"/>
      <c r="AA49" s="5">
        <v>2051</v>
      </c>
      <c r="AB49" s="7">
        <f t="shared" si="46"/>
        <v>7065.0443148773475</v>
      </c>
      <c r="AC49" s="7">
        <f t="shared" si="47"/>
        <v>12207.081514045367</v>
      </c>
      <c r="AE49" s="5"/>
      <c r="AF49" s="5">
        <v>39</v>
      </c>
      <c r="AG49" s="15">
        <f t="shared" si="44"/>
        <v>1.26E-2</v>
      </c>
      <c r="AH49" s="15">
        <f t="shared" si="45"/>
        <v>1.3999999999999999E-2</v>
      </c>
    </row>
    <row r="50" spans="1:34">
      <c r="A50" s="9">
        <v>0</v>
      </c>
      <c r="B50" s="9">
        <v>6.2</v>
      </c>
      <c r="C50" s="9">
        <v>4.04</v>
      </c>
      <c r="D50" s="9">
        <v>4.83</v>
      </c>
      <c r="AA50" s="5">
        <v>2052</v>
      </c>
      <c r="AB50" s="7">
        <f t="shared" si="46"/>
        <v>7135.6947580261212</v>
      </c>
      <c r="AC50" s="7">
        <f t="shared" si="47"/>
        <v>12329.152329185821</v>
      </c>
      <c r="AE50" s="5"/>
      <c r="AF50" s="5">
        <v>40</v>
      </c>
      <c r="AG50" s="15">
        <f>B90/100</f>
        <v>1.0500000000000001E-2</v>
      </c>
      <c r="AH50" s="15">
        <f t="shared" si="45"/>
        <v>1.43E-2</v>
      </c>
    </row>
    <row r="51" spans="1:34">
      <c r="A51" s="9">
        <v>1</v>
      </c>
      <c r="B51" s="9">
        <v>4.46</v>
      </c>
      <c r="C51" s="9">
        <v>2.52</v>
      </c>
      <c r="D51" s="9">
        <v>3.23</v>
      </c>
      <c r="AA51" s="5">
        <v>2053</v>
      </c>
      <c r="AB51" s="7">
        <f t="shared" si="46"/>
        <v>7207.0517056063827</v>
      </c>
      <c r="AC51" s="7">
        <f t="shared" si="47"/>
        <v>12452.44385247768</v>
      </c>
      <c r="AE51" s="5"/>
      <c r="AF51" s="5">
        <v>41</v>
      </c>
      <c r="AG51" s="15">
        <f t="shared" si="44"/>
        <v>8.1000000000000013E-3</v>
      </c>
      <c r="AH51" s="15">
        <f t="shared" si="45"/>
        <v>1.03E-2</v>
      </c>
    </row>
    <row r="52" spans="1:34">
      <c r="A52" s="9">
        <v>2</v>
      </c>
      <c r="B52" s="9">
        <v>3.36</v>
      </c>
      <c r="C52" s="9">
        <v>2.3199999999999998</v>
      </c>
      <c r="D52" s="9">
        <v>2.7</v>
      </c>
      <c r="AA52" s="5">
        <v>2054</v>
      </c>
      <c r="AB52" s="7">
        <f t="shared" si="46"/>
        <v>7279.1222226624468</v>
      </c>
      <c r="AC52" s="7">
        <f t="shared" si="47"/>
        <v>12576.968291002457</v>
      </c>
      <c r="AE52" s="5"/>
      <c r="AF52" s="5">
        <v>42</v>
      </c>
      <c r="AG52" s="15">
        <f t="shared" si="44"/>
        <v>5.4000000000000003E-3</v>
      </c>
      <c r="AH52" s="15">
        <f t="shared" si="45"/>
        <v>1.1699999999999999E-2</v>
      </c>
    </row>
    <row r="53" spans="1:34">
      <c r="A53" s="9">
        <v>3</v>
      </c>
      <c r="B53" s="9">
        <v>3.6</v>
      </c>
      <c r="C53" s="9">
        <v>2.09</v>
      </c>
      <c r="D53" s="9">
        <v>2.64</v>
      </c>
      <c r="AA53" s="5">
        <v>2055</v>
      </c>
      <c r="AB53" s="7">
        <f t="shared" si="46"/>
        <v>7351.9134448890709</v>
      </c>
      <c r="AC53" s="7">
        <f t="shared" si="47"/>
        <v>12702.737973912481</v>
      </c>
      <c r="AE53" s="5"/>
      <c r="AF53" s="5">
        <v>43</v>
      </c>
      <c r="AG53" s="15">
        <f t="shared" si="44"/>
        <v>7.1999999999999998E-3</v>
      </c>
      <c r="AH53" s="15">
        <f t="shared" si="45"/>
        <v>1.01E-2</v>
      </c>
    </row>
    <row r="54" spans="1:34">
      <c r="A54" s="9">
        <v>4</v>
      </c>
      <c r="B54" s="9">
        <v>3.32</v>
      </c>
      <c r="C54" s="9">
        <v>1.9</v>
      </c>
      <c r="D54" s="9">
        <v>2.42</v>
      </c>
      <c r="AA54" s="5">
        <v>2056</v>
      </c>
      <c r="AB54" s="7">
        <f t="shared" si="46"/>
        <v>7425.4325793379612</v>
      </c>
      <c r="AC54" s="7">
        <f t="shared" si="47"/>
        <v>12829.765353651606</v>
      </c>
      <c r="AE54" s="5"/>
      <c r="AF54" s="5">
        <v>44</v>
      </c>
      <c r="AG54" s="15">
        <f t="shared" si="44"/>
        <v>7.1999999999999998E-3</v>
      </c>
      <c r="AH54" s="15">
        <f t="shared" si="45"/>
        <v>9.8999999999999991E-3</v>
      </c>
    </row>
    <row r="55" spans="1:34">
      <c r="A55" s="9">
        <v>5</v>
      </c>
      <c r="B55" s="9">
        <v>2.81</v>
      </c>
      <c r="C55" s="9">
        <v>1.89</v>
      </c>
      <c r="D55" s="9">
        <v>2.2200000000000002</v>
      </c>
      <c r="AA55" s="5">
        <v>2057</v>
      </c>
      <c r="AB55" s="7">
        <f t="shared" si="46"/>
        <v>7499.6869051313406</v>
      </c>
      <c r="AC55" s="7">
        <f t="shared" si="47"/>
        <v>12958.063007188122</v>
      </c>
      <c r="AE55" s="5"/>
      <c r="AF55" s="5">
        <v>45</v>
      </c>
      <c r="AG55" s="15">
        <f t="shared" si="44"/>
        <v>9.1999999999999998E-3</v>
      </c>
      <c r="AH55" s="15">
        <f t="shared" si="45"/>
        <v>1.06E-2</v>
      </c>
    </row>
    <row r="56" spans="1:34">
      <c r="A56" s="9">
        <v>6</v>
      </c>
      <c r="B56" s="9">
        <v>2.89</v>
      </c>
      <c r="C56" s="9">
        <v>2.2400000000000002</v>
      </c>
      <c r="D56" s="9">
        <v>2.48</v>
      </c>
      <c r="AA56" s="5">
        <v>2058</v>
      </c>
      <c r="AB56" s="7">
        <f t="shared" si="46"/>
        <v>7574.6837741826539</v>
      </c>
      <c r="AC56" s="7">
        <f t="shared" si="47"/>
        <v>13087.643637260004</v>
      </c>
      <c r="AE56" s="5"/>
      <c r="AF56" s="5">
        <v>46</v>
      </c>
      <c r="AG56" s="15">
        <f t="shared" si="44"/>
        <v>5.8999999999999999E-3</v>
      </c>
      <c r="AH56" s="15">
        <f t="shared" si="45"/>
        <v>7.3000000000000001E-3</v>
      </c>
    </row>
    <row r="57" spans="1:34">
      <c r="A57" s="9">
        <v>7</v>
      </c>
      <c r="B57" s="9">
        <v>2.68</v>
      </c>
      <c r="C57" s="9">
        <v>1.77</v>
      </c>
      <c r="D57" s="9">
        <v>2.11</v>
      </c>
      <c r="AA57" s="5">
        <v>2059</v>
      </c>
      <c r="AB57" s="7">
        <f t="shared" si="46"/>
        <v>7650.4306119244802</v>
      </c>
      <c r="AC57" s="7">
        <f t="shared" si="47"/>
        <v>13218.520073632604</v>
      </c>
      <c r="AE57" s="5"/>
      <c r="AF57" s="5">
        <v>47</v>
      </c>
      <c r="AG57" s="15">
        <f t="shared" si="44"/>
        <v>5.7999999999999996E-3</v>
      </c>
      <c r="AH57" s="15">
        <f t="shared" si="45"/>
        <v>9.0000000000000011E-3</v>
      </c>
    </row>
    <row r="58" spans="1:34">
      <c r="A58" s="9">
        <v>8</v>
      </c>
      <c r="B58" s="9">
        <v>2.38</v>
      </c>
      <c r="C58" s="9">
        <v>1.26</v>
      </c>
      <c r="D58" s="9">
        <v>1.67</v>
      </c>
      <c r="AA58" s="5">
        <v>2060</v>
      </c>
      <c r="AB58" s="7">
        <f t="shared" si="46"/>
        <v>7726.9349180437248</v>
      </c>
      <c r="AC58" s="7">
        <f t="shared" si="47"/>
        <v>13350.705274368931</v>
      </c>
      <c r="AE58" s="5"/>
      <c r="AF58" s="5">
        <v>48</v>
      </c>
      <c r="AG58" s="15">
        <f t="shared" si="44"/>
        <v>3.5999999999999999E-3</v>
      </c>
      <c r="AH58" s="15">
        <f t="shared" si="45"/>
        <v>6.5000000000000006E-3</v>
      </c>
    </row>
    <row r="59" spans="1:34">
      <c r="A59" s="9">
        <v>9</v>
      </c>
      <c r="B59" s="9">
        <v>2.02</v>
      </c>
      <c r="C59" s="9">
        <v>1.73</v>
      </c>
      <c r="D59" s="9">
        <v>1.83</v>
      </c>
      <c r="AA59" s="5">
        <v>2061</v>
      </c>
      <c r="AB59" s="7">
        <f t="shared" si="46"/>
        <v>7804.2042672241623</v>
      </c>
      <c r="AC59" s="7">
        <f t="shared" si="47"/>
        <v>13484.21232711262</v>
      </c>
      <c r="AE59" s="5"/>
      <c r="AF59" s="5">
        <v>49</v>
      </c>
      <c r="AG59" s="15">
        <f t="shared" si="44"/>
        <v>6.4000000000000003E-3</v>
      </c>
      <c r="AH59" s="15">
        <f t="shared" si="45"/>
        <v>6.4000000000000003E-3</v>
      </c>
    </row>
    <row r="60" spans="1:34">
      <c r="A60" s="9">
        <v>10</v>
      </c>
      <c r="B60" s="9">
        <v>1.56</v>
      </c>
      <c r="C60" s="9">
        <v>1.17</v>
      </c>
      <c r="D60" s="9">
        <v>1.31</v>
      </c>
      <c r="AA60" s="5">
        <v>2062</v>
      </c>
      <c r="AB60" s="7">
        <f t="shared" si="46"/>
        <v>7882.2463098964045</v>
      </c>
      <c r="AC60" s="7">
        <f t="shared" si="47"/>
        <v>13619.054450383746</v>
      </c>
      <c r="AE60" s="5"/>
      <c r="AF60" s="5">
        <v>50</v>
      </c>
      <c r="AG60" s="15">
        <f t="shared" si="44"/>
        <v>3.7000000000000002E-3</v>
      </c>
      <c r="AH60" s="15">
        <f t="shared" si="45"/>
        <v>5.1000000000000004E-3</v>
      </c>
    </row>
    <row r="61" spans="1:34">
      <c r="A61" s="9">
        <v>11</v>
      </c>
      <c r="B61" s="9">
        <v>1.1599999999999999</v>
      </c>
      <c r="C61" s="9">
        <v>1.06</v>
      </c>
      <c r="D61" s="9">
        <v>1.1000000000000001</v>
      </c>
      <c r="AA61" s="5">
        <v>2063</v>
      </c>
      <c r="AB61" s="7">
        <f t="shared" si="46"/>
        <v>7961.0687729953688</v>
      </c>
      <c r="AC61" s="7">
        <f t="shared" si="47"/>
        <v>13755.244994887584</v>
      </c>
      <c r="AE61" s="5"/>
      <c r="AF61" s="5">
        <v>51</v>
      </c>
      <c r="AG61" s="15">
        <f t="shared" si="44"/>
        <v>5.0000000000000001E-3</v>
      </c>
      <c r="AH61" s="15">
        <f t="shared" si="45"/>
        <v>6.6E-3</v>
      </c>
    </row>
    <row r="62" spans="1:34">
      <c r="A62" s="9">
        <v>12</v>
      </c>
      <c r="B62" s="9">
        <v>1.54</v>
      </c>
      <c r="C62" s="9">
        <v>1.26</v>
      </c>
      <c r="D62" s="9">
        <v>1.36</v>
      </c>
      <c r="AA62" s="5">
        <v>2064</v>
      </c>
      <c r="AB62" s="7">
        <f t="shared" si="46"/>
        <v>8040.6794607253223</v>
      </c>
      <c r="AC62" s="7">
        <f t="shared" si="47"/>
        <v>13892.79744483646</v>
      </c>
      <c r="AE62" s="5"/>
      <c r="AF62" s="5">
        <v>52</v>
      </c>
      <c r="AG62" s="15">
        <f t="shared" si="44"/>
        <v>2.8000000000000004E-3</v>
      </c>
      <c r="AH62" s="15">
        <f t="shared" si="45"/>
        <v>7.3000000000000001E-3</v>
      </c>
    </row>
    <row r="63" spans="1:34">
      <c r="A63" s="9">
        <v>13</v>
      </c>
      <c r="B63" s="9">
        <v>1.37</v>
      </c>
      <c r="C63" s="9">
        <v>1.34</v>
      </c>
      <c r="D63" s="9">
        <v>1.35</v>
      </c>
      <c r="AA63" s="5">
        <v>2065</v>
      </c>
      <c r="AB63" s="7">
        <f t="shared" si="46"/>
        <v>8121.086255332576</v>
      </c>
      <c r="AC63" s="7">
        <f t="shared" si="47"/>
        <v>14031.725419284825</v>
      </c>
      <c r="AE63" s="5"/>
      <c r="AF63" s="5">
        <v>53</v>
      </c>
      <c r="AG63" s="15">
        <f t="shared" si="44"/>
        <v>1.2999999999999999E-3</v>
      </c>
      <c r="AH63" s="15">
        <f t="shared" si="45"/>
        <v>3.5999999999999999E-3</v>
      </c>
    </row>
    <row r="64" spans="1:34">
      <c r="A64" s="9">
        <v>14</v>
      </c>
      <c r="B64" s="9">
        <v>1.93</v>
      </c>
      <c r="C64" s="9">
        <v>1.48</v>
      </c>
      <c r="D64" s="9">
        <v>1.64</v>
      </c>
      <c r="AA64" s="5">
        <v>2066</v>
      </c>
      <c r="AB64" s="7">
        <f t="shared" si="46"/>
        <v>8202.2971178859025</v>
      </c>
      <c r="AC64" s="7">
        <f t="shared" si="47"/>
        <v>14172.042673477674</v>
      </c>
      <c r="AE64" s="5"/>
      <c r="AF64" s="5">
        <v>54</v>
      </c>
      <c r="AG64" s="15">
        <f t="shared" si="44"/>
        <v>2.3E-3</v>
      </c>
      <c r="AH64" s="15">
        <f t="shared" si="45"/>
        <v>4.6999999999999993E-3</v>
      </c>
    </row>
    <row r="65" spans="1:34">
      <c r="A65" s="9">
        <v>15</v>
      </c>
      <c r="B65" s="9">
        <v>1.53</v>
      </c>
      <c r="C65" s="9">
        <v>1.52</v>
      </c>
      <c r="D65" s="9">
        <v>1.53</v>
      </c>
      <c r="AA65" s="5">
        <v>2067</v>
      </c>
      <c r="AB65" s="7">
        <f t="shared" si="46"/>
        <v>8284.3200890647622</v>
      </c>
      <c r="AC65" s="7">
        <f t="shared" si="47"/>
        <v>14313.763100212451</v>
      </c>
      <c r="AE65" s="5"/>
      <c r="AF65" s="5">
        <v>55</v>
      </c>
      <c r="AG65" s="15">
        <f t="shared" si="44"/>
        <v>6.0999999999999995E-3</v>
      </c>
      <c r="AH65" s="15">
        <f t="shared" si="45"/>
        <v>6.3E-3</v>
      </c>
    </row>
    <row r="66" spans="1:34">
      <c r="A66" s="9">
        <v>16</v>
      </c>
      <c r="B66" s="9">
        <v>2.08</v>
      </c>
      <c r="C66" s="9">
        <v>1.45</v>
      </c>
      <c r="D66" s="9">
        <v>1.68</v>
      </c>
      <c r="AA66" s="5">
        <v>2068</v>
      </c>
      <c r="AB66" s="7">
        <f t="shared" si="46"/>
        <v>8367.1632899554097</v>
      </c>
      <c r="AC66" s="7">
        <f t="shared" si="47"/>
        <v>14456.900731214575</v>
      </c>
      <c r="AE66" s="5"/>
      <c r="AF66" s="5">
        <v>56</v>
      </c>
      <c r="AG66" s="15">
        <f t="shared" si="44"/>
        <v>4.0000000000000001E-3</v>
      </c>
      <c r="AH66" s="15">
        <f t="shared" si="45"/>
        <v>4.6999999999999993E-3</v>
      </c>
    </row>
    <row r="67" spans="1:34">
      <c r="A67" s="9">
        <v>17</v>
      </c>
      <c r="B67" s="9">
        <v>2.02</v>
      </c>
      <c r="C67" s="9">
        <v>1.75</v>
      </c>
      <c r="D67" s="9">
        <v>1.85</v>
      </c>
      <c r="AA67" s="5">
        <v>2069</v>
      </c>
      <c r="AB67" s="7">
        <f t="shared" si="46"/>
        <v>8450.8349228549632</v>
      </c>
      <c r="AC67" s="7">
        <f t="shared" si="47"/>
        <v>14601.469738526721</v>
      </c>
      <c r="AE67" s="5"/>
      <c r="AF67" s="5">
        <v>57</v>
      </c>
      <c r="AG67" s="15">
        <f t="shared" si="44"/>
        <v>2.8000000000000004E-3</v>
      </c>
      <c r="AH67" s="15">
        <f t="shared" si="45"/>
        <v>4.1999999999999997E-3</v>
      </c>
    </row>
    <row r="68" spans="1:34">
      <c r="A68" s="9">
        <v>18</v>
      </c>
      <c r="B68" s="9">
        <v>1.81</v>
      </c>
      <c r="C68" s="9">
        <v>1.79</v>
      </c>
      <c r="D68" s="9">
        <v>1.8</v>
      </c>
      <c r="AA68" s="5">
        <v>2070</v>
      </c>
      <c r="AB68" s="7">
        <f t="shared" si="46"/>
        <v>8535.3432720835135</v>
      </c>
      <c r="AC68" s="7">
        <f t="shared" si="47"/>
        <v>14747.484435911989</v>
      </c>
      <c r="AE68" s="5"/>
      <c r="AF68" s="5">
        <v>58</v>
      </c>
      <c r="AG68" s="15">
        <f t="shared" si="44"/>
        <v>2.7000000000000001E-3</v>
      </c>
      <c r="AH68" s="15">
        <f t="shared" si="45"/>
        <v>4.6999999999999993E-3</v>
      </c>
    </row>
    <row r="69" spans="1:34">
      <c r="A69" s="9">
        <v>19</v>
      </c>
      <c r="B69" s="9">
        <v>2.67</v>
      </c>
      <c r="C69" s="9">
        <v>2.2599999999999998</v>
      </c>
      <c r="D69" s="9">
        <v>2.41</v>
      </c>
      <c r="AA69" s="5">
        <v>2071</v>
      </c>
      <c r="AB69" s="7">
        <f t="shared" si="46"/>
        <v>8620.696704804348</v>
      </c>
      <c r="AC69" s="7">
        <f t="shared" si="47"/>
        <v>14894.959280271109</v>
      </c>
      <c r="AE69" s="5"/>
      <c r="AF69" s="5">
        <v>59</v>
      </c>
      <c r="AG69" s="15">
        <f t="shared" si="44"/>
        <v>3.7000000000000002E-3</v>
      </c>
      <c r="AH69" s="15">
        <f t="shared" si="45"/>
        <v>4.5999999999999999E-3</v>
      </c>
    </row>
    <row r="70" spans="1:34">
      <c r="A70" s="9">
        <v>20</v>
      </c>
      <c r="B70" s="9">
        <v>1.85</v>
      </c>
      <c r="C70" s="9">
        <v>2.5099999999999998</v>
      </c>
      <c r="D70" s="9">
        <v>2.27</v>
      </c>
      <c r="AA70" s="5">
        <v>2072</v>
      </c>
      <c r="AB70" s="7">
        <f t="shared" si="46"/>
        <v>8706.9036718523912</v>
      </c>
      <c r="AC70" s="7">
        <f t="shared" si="47"/>
        <v>15043.90887307382</v>
      </c>
      <c r="AE70" s="5"/>
      <c r="AF70" s="5">
        <v>60</v>
      </c>
      <c r="AG70" s="15">
        <f>B110/100</f>
        <v>1.9E-3</v>
      </c>
      <c r="AH70" s="15">
        <f t="shared" si="45"/>
        <v>2E-3</v>
      </c>
    </row>
    <row r="71" spans="1:34">
      <c r="A71" s="9">
        <v>21</v>
      </c>
      <c r="B71" s="9">
        <v>1.95</v>
      </c>
      <c r="C71" s="9">
        <v>2.2400000000000002</v>
      </c>
      <c r="D71" s="9">
        <v>2.13</v>
      </c>
      <c r="AA71" s="5">
        <v>2073</v>
      </c>
      <c r="AB71" s="7">
        <f t="shared" si="46"/>
        <v>8793.9727085709146</v>
      </c>
      <c r="AC71" s="7">
        <f t="shared" si="47"/>
        <v>15194.347961804559</v>
      </c>
      <c r="AE71" s="5"/>
      <c r="AF71" s="5">
        <v>61</v>
      </c>
      <c r="AG71" s="15">
        <f>B111/100</f>
        <v>1E-3</v>
      </c>
      <c r="AH71" s="15">
        <f t="shared" si="45"/>
        <v>3.0999999999999999E-3</v>
      </c>
    </row>
    <row r="72" spans="1:34">
      <c r="A72" s="9">
        <v>22</v>
      </c>
      <c r="B72" s="9">
        <v>2.61</v>
      </c>
      <c r="C72" s="9">
        <v>2.75</v>
      </c>
      <c r="D72" s="9">
        <v>2.7</v>
      </c>
      <c r="AA72" s="5">
        <v>2074</v>
      </c>
      <c r="AB72" s="7">
        <f t="shared" si="46"/>
        <v>8881.9124356566244</v>
      </c>
      <c r="AC72" s="7">
        <f t="shared" si="47"/>
        <v>15346.291441422603</v>
      </c>
      <c r="AE72" s="5"/>
      <c r="AF72" s="5">
        <v>62</v>
      </c>
      <c r="AG72" s="15">
        <f t="shared" si="44"/>
        <v>1E-3</v>
      </c>
      <c r="AH72" s="15">
        <f t="shared" si="45"/>
        <v>2.0999999999999999E-3</v>
      </c>
    </row>
    <row r="73" spans="1:34">
      <c r="A73" s="9">
        <v>23</v>
      </c>
      <c r="B73" s="9">
        <v>2.2999999999999998</v>
      </c>
      <c r="C73" s="9">
        <v>2.68</v>
      </c>
      <c r="D73" s="9">
        <v>2.54</v>
      </c>
      <c r="AA73" s="5">
        <v>2075</v>
      </c>
      <c r="AB73" s="7">
        <f t="shared" si="46"/>
        <v>8970.7315600131915</v>
      </c>
      <c r="AC73" s="7">
        <f t="shared" si="47"/>
        <v>15499.754355836829</v>
      </c>
      <c r="AE73" s="5"/>
      <c r="AF73" s="5">
        <v>63</v>
      </c>
      <c r="AG73" s="15">
        <f t="shared" si="44"/>
        <v>1E-3</v>
      </c>
      <c r="AH73" s="15">
        <f t="shared" si="45"/>
        <v>1.4000000000000002E-3</v>
      </c>
    </row>
    <row r="74" spans="1:34">
      <c r="A74" s="9">
        <v>24</v>
      </c>
      <c r="B74" s="9">
        <v>2.1</v>
      </c>
      <c r="C74" s="9">
        <v>3.12</v>
      </c>
      <c r="D74" s="9">
        <v>2.74</v>
      </c>
      <c r="AA74" s="5">
        <v>2076</v>
      </c>
      <c r="AB74" s="7">
        <f t="shared" si="46"/>
        <v>9060.438875613323</v>
      </c>
      <c r="AC74" s="7">
        <f t="shared" si="47"/>
        <v>15654.751899395198</v>
      </c>
      <c r="AE74" s="5"/>
      <c r="AF74" s="5">
        <v>64</v>
      </c>
      <c r="AG74" s="15">
        <f>B114/100</f>
        <v>2.2000000000000001E-3</v>
      </c>
      <c r="AH74" s="15">
        <f t="shared" ref="AH74:AH79" si="48">C114/100</f>
        <v>1.1000000000000001E-3</v>
      </c>
    </row>
    <row r="75" spans="1:34">
      <c r="A75" s="9">
        <v>25</v>
      </c>
      <c r="B75" s="9">
        <v>2.7</v>
      </c>
      <c r="C75" s="9">
        <v>2.99</v>
      </c>
      <c r="D75" s="9">
        <v>2.88</v>
      </c>
      <c r="AA75" s="5">
        <v>2077</v>
      </c>
      <c r="AB75" s="7">
        <f t="shared" si="46"/>
        <v>9151.0432643694567</v>
      </c>
      <c r="AC75" s="7">
        <f t="shared" si="47"/>
        <v>15811.29941838915</v>
      </c>
      <c r="AE75" s="5"/>
      <c r="AF75" s="5">
        <v>65</v>
      </c>
      <c r="AG75" s="15">
        <f>B115/100</f>
        <v>1.6000000000000001E-3</v>
      </c>
      <c r="AH75" s="15">
        <f t="shared" si="48"/>
        <v>2.3999999999999998E-3</v>
      </c>
    </row>
    <row r="76" spans="1:34">
      <c r="A76" s="9">
        <v>26</v>
      </c>
      <c r="B76" s="9">
        <v>2.33</v>
      </c>
      <c r="C76" s="9">
        <v>2.2200000000000002</v>
      </c>
      <c r="D76" s="9">
        <v>2.2599999999999998</v>
      </c>
      <c r="AA76" s="5">
        <v>2078</v>
      </c>
      <c r="AB76" s="7">
        <f t="shared" ref="AB76:AB107" si="49">AB75*(1+$AC$5)</f>
        <v>9242.5536970131507</v>
      </c>
      <c r="AC76" s="7">
        <f t="shared" ref="AC76:AC107" si="50">AC75*(1+$AC$5)</f>
        <v>15969.412412573041</v>
      </c>
      <c r="AE76" s="5"/>
      <c r="AF76" s="5">
        <v>66</v>
      </c>
      <c r="AG76" s="15">
        <f t="shared" ref="AG76" si="51">B116/100</f>
        <v>2.9999999999999997E-4</v>
      </c>
      <c r="AH76" s="15">
        <f t="shared" si="48"/>
        <v>2.2000000000000001E-3</v>
      </c>
    </row>
    <row r="77" spans="1:34">
      <c r="A77" s="9">
        <v>27</v>
      </c>
      <c r="B77" s="9">
        <v>2.34</v>
      </c>
      <c r="C77" s="9">
        <v>2.64</v>
      </c>
      <c r="D77" s="9">
        <v>2.5299999999999998</v>
      </c>
      <c r="AA77" s="5">
        <v>2079</v>
      </c>
      <c r="AB77" s="7">
        <f t="shared" si="49"/>
        <v>9334.979233983282</v>
      </c>
      <c r="AC77" s="7">
        <f t="shared" si="50"/>
        <v>16129.106536698771</v>
      </c>
      <c r="AE77" s="5"/>
      <c r="AF77" s="5">
        <v>67</v>
      </c>
      <c r="AG77" s="15">
        <f>B117/100</f>
        <v>1.8E-3</v>
      </c>
      <c r="AH77" s="15">
        <f t="shared" si="48"/>
        <v>2.7000000000000001E-3</v>
      </c>
    </row>
    <row r="78" spans="1:34">
      <c r="A78" s="9">
        <v>28</v>
      </c>
      <c r="B78" s="9">
        <v>1.66</v>
      </c>
      <c r="C78" s="9">
        <v>2.46</v>
      </c>
      <c r="D78" s="9">
        <v>2.16</v>
      </c>
      <c r="AA78" s="5">
        <v>2080</v>
      </c>
      <c r="AB78" s="7">
        <f t="shared" si="49"/>
        <v>9428.3290263231156</v>
      </c>
      <c r="AC78" s="7">
        <f t="shared" si="50"/>
        <v>16290.397602065759</v>
      </c>
      <c r="AE78" s="5"/>
      <c r="AF78" s="5">
        <v>68</v>
      </c>
      <c r="AG78" s="15">
        <f>B118/100</f>
        <v>2.9999999999999997E-4</v>
      </c>
      <c r="AH78" s="15">
        <f t="shared" si="48"/>
        <v>1.8E-3</v>
      </c>
    </row>
    <row r="79" spans="1:34">
      <c r="A79" s="9">
        <v>29</v>
      </c>
      <c r="B79" s="9">
        <v>2.06</v>
      </c>
      <c r="C79" s="9">
        <v>2.93</v>
      </c>
      <c r="D79" s="9">
        <v>2.61</v>
      </c>
      <c r="AA79" s="5">
        <v>2081</v>
      </c>
      <c r="AB79" s="7">
        <f t="shared" si="49"/>
        <v>9522.6123165863464</v>
      </c>
      <c r="AC79" s="7">
        <f t="shared" si="50"/>
        <v>16453.301578086415</v>
      </c>
      <c r="AE79" s="5"/>
      <c r="AF79" s="5">
        <v>69</v>
      </c>
      <c r="AG79" s="16">
        <f>B119/100</f>
        <v>1.7000000000000001E-3</v>
      </c>
      <c r="AH79" s="16">
        <f t="shared" si="48"/>
        <v>1.7000000000000001E-3</v>
      </c>
    </row>
    <row r="80" spans="1:34">
      <c r="A80" s="9">
        <v>30</v>
      </c>
      <c r="B80" s="9">
        <v>2.48</v>
      </c>
      <c r="C80" s="9">
        <v>2.57</v>
      </c>
      <c r="D80" s="9">
        <v>2.54</v>
      </c>
      <c r="AA80" s="5">
        <v>2082</v>
      </c>
      <c r="AB80" s="7">
        <f t="shared" si="49"/>
        <v>9617.8384397522095</v>
      </c>
      <c r="AC80" s="7">
        <f t="shared" si="50"/>
        <v>16617.834593867279</v>
      </c>
      <c r="AE80" s="5"/>
      <c r="AF80" s="5">
        <v>70</v>
      </c>
      <c r="AG80" s="15">
        <f>(1-SUM(AG10:AG79))*0.10397</f>
        <v>8.9414199999999393E-4</v>
      </c>
      <c r="AH80" s="15">
        <f>(1-SUM(AH10:AH79))*0.10397</f>
        <v>9.5652399999998704E-4</v>
      </c>
    </row>
    <row r="81" spans="1:34">
      <c r="A81" s="9">
        <v>31</v>
      </c>
      <c r="B81" s="9">
        <v>1.58</v>
      </c>
      <c r="C81" s="9">
        <v>2.4300000000000002</v>
      </c>
      <c r="D81" s="9">
        <v>2.12</v>
      </c>
      <c r="AA81" s="5">
        <v>2083</v>
      </c>
      <c r="AB81" s="7">
        <f t="shared" si="49"/>
        <v>9714.0168241497322</v>
      </c>
      <c r="AC81" s="7">
        <f t="shared" si="50"/>
        <v>16784.012939805951</v>
      </c>
      <c r="AE81" s="5"/>
      <c r="AF81" s="5">
        <v>71</v>
      </c>
      <c r="AG81" s="15">
        <f>AG80*0.9</f>
        <v>8.0472779999999451E-4</v>
      </c>
      <c r="AH81" s="15">
        <f>AH80*0.9</f>
        <v>8.6087159999998831E-4</v>
      </c>
    </row>
    <row r="82" spans="1:34">
      <c r="A82" s="9">
        <v>32</v>
      </c>
      <c r="B82" s="9">
        <v>1.17</v>
      </c>
      <c r="C82" s="9">
        <v>2.19</v>
      </c>
      <c r="D82" s="9">
        <v>1.82</v>
      </c>
      <c r="AA82" s="5">
        <v>2084</v>
      </c>
      <c r="AB82" s="7">
        <f t="shared" si="49"/>
        <v>9811.1569923912302</v>
      </c>
      <c r="AC82" s="7">
        <f t="shared" si="50"/>
        <v>16951.853069204011</v>
      </c>
      <c r="AE82" s="5"/>
      <c r="AF82" s="5">
        <v>72</v>
      </c>
      <c r="AG82" s="15">
        <f t="shared" ref="AG82:AG110" si="52">AG81*0.9</f>
        <v>7.2425501999999508E-4</v>
      </c>
      <c r="AH82" s="15">
        <f t="shared" ref="AH82:AH110" si="53">AH81*0.9</f>
        <v>7.747844399999895E-4</v>
      </c>
    </row>
    <row r="83" spans="1:34">
      <c r="A83" s="9">
        <v>33</v>
      </c>
      <c r="B83" s="9">
        <v>1.28</v>
      </c>
      <c r="C83" s="9">
        <v>1.7</v>
      </c>
      <c r="D83" s="9">
        <v>1.54</v>
      </c>
      <c r="AA83" s="5">
        <v>2085</v>
      </c>
      <c r="AB83" s="7">
        <f t="shared" si="49"/>
        <v>9909.2685623151428</v>
      </c>
      <c r="AC83" s="7">
        <f t="shared" si="50"/>
        <v>17121.371599896051</v>
      </c>
      <c r="AE83" s="5"/>
      <c r="AF83" s="5">
        <v>73</v>
      </c>
      <c r="AG83" s="15">
        <f t="shared" si="52"/>
        <v>6.5182951799999558E-4</v>
      </c>
      <c r="AH83" s="15">
        <f t="shared" si="53"/>
        <v>6.9730599599999055E-4</v>
      </c>
    </row>
    <row r="84" spans="1:34">
      <c r="A84" s="9">
        <v>34</v>
      </c>
      <c r="B84" s="9">
        <v>1.71</v>
      </c>
      <c r="C84" s="9">
        <v>1.89</v>
      </c>
      <c r="D84" s="9">
        <v>1.83</v>
      </c>
      <c r="AA84" s="5">
        <v>2086</v>
      </c>
      <c r="AB84" s="7">
        <f t="shared" si="49"/>
        <v>10008.361247938294</v>
      </c>
      <c r="AC84" s="7">
        <f t="shared" si="50"/>
        <v>17292.585315895012</v>
      </c>
      <c r="AE84" s="5"/>
      <c r="AF84" s="5">
        <v>74</v>
      </c>
      <c r="AG84" s="15">
        <f t="shared" si="52"/>
        <v>5.8664656619999609E-4</v>
      </c>
      <c r="AH84" s="15">
        <f t="shared" si="53"/>
        <v>6.2757539639999151E-4</v>
      </c>
    </row>
    <row r="85" spans="1:34">
      <c r="A85" s="9">
        <v>35</v>
      </c>
      <c r="B85" s="9">
        <v>1.35</v>
      </c>
      <c r="C85" s="9">
        <v>2.09</v>
      </c>
      <c r="D85" s="9">
        <v>1.82</v>
      </c>
      <c r="AA85" s="5">
        <v>2087</v>
      </c>
      <c r="AB85" s="7">
        <f t="shared" si="49"/>
        <v>10108.444860417676</v>
      </c>
      <c r="AC85" s="7">
        <f t="shared" si="50"/>
        <v>17465.511169053963</v>
      </c>
      <c r="AE85" s="5"/>
      <c r="AF85" s="5">
        <v>75</v>
      </c>
      <c r="AG85" s="15">
        <f t="shared" si="52"/>
        <v>5.2798190957999646E-4</v>
      </c>
      <c r="AH85" s="15">
        <f t="shared" si="53"/>
        <v>5.6481785675999239E-4</v>
      </c>
    </row>
    <row r="86" spans="1:34">
      <c r="A86" s="9">
        <v>36</v>
      </c>
      <c r="B86" s="9">
        <v>1.08</v>
      </c>
      <c r="C86" s="9">
        <v>1.53</v>
      </c>
      <c r="D86" s="9">
        <v>1.36</v>
      </c>
      <c r="AA86" s="5">
        <v>2088</v>
      </c>
      <c r="AB86" s="7">
        <f t="shared" si="49"/>
        <v>10209.529309021853</v>
      </c>
      <c r="AC86" s="7">
        <f t="shared" si="50"/>
        <v>17640.166280744503</v>
      </c>
      <c r="AE86" s="5"/>
      <c r="AF86" s="5">
        <v>76</v>
      </c>
      <c r="AG86" s="15">
        <f t="shared" si="52"/>
        <v>4.7518371862199682E-4</v>
      </c>
      <c r="AH86" s="15">
        <f t="shared" si="53"/>
        <v>5.0833607108399315E-4</v>
      </c>
    </row>
    <row r="87" spans="1:34">
      <c r="A87" s="9">
        <v>37</v>
      </c>
      <c r="B87" s="9">
        <v>1.08</v>
      </c>
      <c r="C87" s="9">
        <v>1.53</v>
      </c>
      <c r="D87" s="9">
        <v>1.36</v>
      </c>
      <c r="AA87" s="5">
        <v>2089</v>
      </c>
      <c r="AB87" s="7">
        <f t="shared" si="49"/>
        <v>10311.624602112071</v>
      </c>
      <c r="AC87" s="7">
        <f t="shared" si="50"/>
        <v>17816.567943551949</v>
      </c>
      <c r="AE87" s="5"/>
      <c r="AF87" s="5">
        <v>77</v>
      </c>
      <c r="AG87" s="15">
        <f t="shared" si="52"/>
        <v>4.2766534675979712E-4</v>
      </c>
      <c r="AH87" s="15">
        <f t="shared" si="53"/>
        <v>4.5750246397559382E-4</v>
      </c>
    </row>
    <row r="88" spans="1:34">
      <c r="A88" s="9">
        <v>38</v>
      </c>
      <c r="B88" s="9">
        <v>1.21</v>
      </c>
      <c r="C88" s="9">
        <v>1.53</v>
      </c>
      <c r="D88" s="9">
        <v>1.41</v>
      </c>
      <c r="AA88" s="5">
        <v>2090</v>
      </c>
      <c r="AB88" s="7">
        <f t="shared" si="49"/>
        <v>10414.740848133193</v>
      </c>
      <c r="AC88" s="7">
        <f t="shared" si="50"/>
        <v>17994.733622987467</v>
      </c>
      <c r="AE88" s="5"/>
      <c r="AF88" s="5">
        <v>78</v>
      </c>
      <c r="AG88" s="15">
        <f t="shared" si="52"/>
        <v>3.848988120838174E-4</v>
      </c>
      <c r="AH88" s="15">
        <f t="shared" si="53"/>
        <v>4.1175221757803446E-4</v>
      </c>
    </row>
    <row r="89" spans="1:34">
      <c r="A89" s="9">
        <v>39</v>
      </c>
      <c r="B89" s="9">
        <v>1.26</v>
      </c>
      <c r="C89" s="9">
        <v>1.4</v>
      </c>
      <c r="D89" s="9">
        <v>1.35</v>
      </c>
      <c r="AA89" s="5">
        <v>2091</v>
      </c>
      <c r="AB89" s="7">
        <f t="shared" si="49"/>
        <v>10518.888256614526</v>
      </c>
      <c r="AC89" s="7">
        <f t="shared" si="50"/>
        <v>18174.680959217341</v>
      </c>
      <c r="AE89" s="5"/>
      <c r="AF89" s="5">
        <v>79</v>
      </c>
      <c r="AG89" s="15">
        <f t="shared" si="52"/>
        <v>3.4640893087543569E-4</v>
      </c>
      <c r="AH89" s="15">
        <f t="shared" si="53"/>
        <v>3.7057699582023103E-4</v>
      </c>
    </row>
    <row r="90" spans="1:34">
      <c r="A90" s="9">
        <v>40</v>
      </c>
      <c r="B90" s="9">
        <v>1.05</v>
      </c>
      <c r="C90" s="9">
        <v>1.43</v>
      </c>
      <c r="D90" s="9">
        <v>1.29</v>
      </c>
      <c r="AA90" s="5">
        <v>2092</v>
      </c>
      <c r="AB90" s="7">
        <f t="shared" si="49"/>
        <v>10624.07713918067</v>
      </c>
      <c r="AC90" s="7">
        <f t="shared" si="50"/>
        <v>18356.427768809514</v>
      </c>
      <c r="AE90" s="5"/>
      <c r="AF90" s="5">
        <v>80</v>
      </c>
      <c r="AG90" s="15">
        <f t="shared" si="52"/>
        <v>3.1176803778789215E-4</v>
      </c>
      <c r="AH90" s="15">
        <f t="shared" si="53"/>
        <v>3.3351929623820796E-4</v>
      </c>
    </row>
    <row r="91" spans="1:34">
      <c r="A91" s="9">
        <v>41</v>
      </c>
      <c r="B91" s="9">
        <v>0.81</v>
      </c>
      <c r="C91" s="9">
        <v>1.03</v>
      </c>
      <c r="D91" s="9">
        <v>0.95</v>
      </c>
      <c r="AA91" s="5">
        <v>2093</v>
      </c>
      <c r="AB91" s="7">
        <f t="shared" si="49"/>
        <v>10730.317910572478</v>
      </c>
      <c r="AC91" s="7">
        <f t="shared" si="50"/>
        <v>18539.992046497609</v>
      </c>
      <c r="AE91" s="5"/>
      <c r="AF91" s="5">
        <v>81</v>
      </c>
      <c r="AG91" s="15">
        <f t="shared" si="52"/>
        <v>2.8059123400910296E-4</v>
      </c>
      <c r="AH91" s="15">
        <f t="shared" si="53"/>
        <v>3.0016736661438718E-4</v>
      </c>
    </row>
    <row r="92" spans="1:34">
      <c r="A92" s="9">
        <v>42</v>
      </c>
      <c r="B92" s="9">
        <v>0.54</v>
      </c>
      <c r="C92" s="9">
        <v>1.17</v>
      </c>
      <c r="D92" s="9">
        <v>0.94</v>
      </c>
      <c r="AA92" s="5">
        <v>2094</v>
      </c>
      <c r="AB92" s="7">
        <f t="shared" si="49"/>
        <v>10837.621089678203</v>
      </c>
      <c r="AC92" s="7">
        <f t="shared" si="50"/>
        <v>18725.391966962587</v>
      </c>
      <c r="AE92" s="5"/>
      <c r="AF92" s="5">
        <v>82</v>
      </c>
      <c r="AG92" s="15">
        <f t="shared" si="52"/>
        <v>2.5253211060819266E-4</v>
      </c>
      <c r="AH92" s="15">
        <f t="shared" si="53"/>
        <v>2.7015062995294846E-4</v>
      </c>
    </row>
    <row r="93" spans="1:34">
      <c r="A93" s="9">
        <v>43</v>
      </c>
      <c r="B93" s="9">
        <v>0.72</v>
      </c>
      <c r="C93" s="9">
        <v>1.01</v>
      </c>
      <c r="D93" s="9">
        <v>0.9</v>
      </c>
      <c r="AA93" s="5">
        <v>2095</v>
      </c>
      <c r="AB93" s="7">
        <f t="shared" si="49"/>
        <v>10945.997300574985</v>
      </c>
      <c r="AC93" s="7">
        <f t="shared" si="50"/>
        <v>18912.645886632214</v>
      </c>
      <c r="AE93" s="5"/>
      <c r="AF93" s="5">
        <v>83</v>
      </c>
      <c r="AG93" s="15">
        <f t="shared" si="52"/>
        <v>2.2727889954737341E-4</v>
      </c>
      <c r="AH93" s="15">
        <f t="shared" si="53"/>
        <v>2.431355669576536E-4</v>
      </c>
    </row>
    <row r="94" spans="1:34">
      <c r="A94" s="9">
        <v>44</v>
      </c>
      <c r="B94" s="9">
        <v>0.72</v>
      </c>
      <c r="C94" s="9">
        <v>0.99</v>
      </c>
      <c r="D94" s="9">
        <v>0.89</v>
      </c>
      <c r="AA94" s="5">
        <v>2096</v>
      </c>
      <c r="AB94" s="7">
        <f t="shared" si="49"/>
        <v>11055.457273580736</v>
      </c>
      <c r="AC94" s="7">
        <f t="shared" si="50"/>
        <v>19101.772345498535</v>
      </c>
      <c r="AE94" s="5"/>
      <c r="AF94" s="5">
        <v>84</v>
      </c>
      <c r="AG94" s="15">
        <f t="shared" si="52"/>
        <v>2.0455100959263607E-4</v>
      </c>
      <c r="AH94" s="15">
        <f t="shared" si="53"/>
        <v>2.1882201026188824E-4</v>
      </c>
    </row>
    <row r="95" spans="1:34">
      <c r="A95" s="9">
        <v>45</v>
      </c>
      <c r="B95" s="9">
        <v>0.92</v>
      </c>
      <c r="C95" s="9">
        <v>1.06</v>
      </c>
      <c r="D95" s="9">
        <v>1.01</v>
      </c>
      <c r="AA95" s="5">
        <v>2097</v>
      </c>
      <c r="AB95" s="7">
        <f t="shared" si="49"/>
        <v>11166.011846316544</v>
      </c>
      <c r="AC95" s="7">
        <f t="shared" si="50"/>
        <v>19292.79006895352</v>
      </c>
      <c r="AE95" s="5"/>
      <c r="AF95" s="5">
        <v>85</v>
      </c>
      <c r="AG95" s="15">
        <f t="shared" si="52"/>
        <v>1.8409590863337246E-4</v>
      </c>
      <c r="AH95" s="15">
        <f t="shared" si="53"/>
        <v>1.9693980923569943E-4</v>
      </c>
    </row>
    <row r="96" spans="1:34">
      <c r="A96" s="9">
        <v>46</v>
      </c>
      <c r="B96" s="9">
        <v>0.59</v>
      </c>
      <c r="C96" s="9">
        <v>0.73</v>
      </c>
      <c r="D96" s="9">
        <v>0.68</v>
      </c>
      <c r="AA96" s="5">
        <v>2098</v>
      </c>
      <c r="AB96" s="7">
        <f t="shared" si="49"/>
        <v>11277.671964779709</v>
      </c>
      <c r="AC96" s="7">
        <f t="shared" si="50"/>
        <v>19485.717969643054</v>
      </c>
      <c r="AE96" s="5"/>
      <c r="AF96" s="5">
        <v>86</v>
      </c>
      <c r="AG96" s="15">
        <f t="shared" si="52"/>
        <v>1.6568631777003521E-4</v>
      </c>
      <c r="AH96" s="15">
        <f t="shared" si="53"/>
        <v>1.772458283121295E-4</v>
      </c>
    </row>
    <row r="97" spans="1:34">
      <c r="A97" s="9">
        <v>47</v>
      </c>
      <c r="B97" s="9">
        <v>0.57999999999999996</v>
      </c>
      <c r="C97" s="9">
        <v>0.9</v>
      </c>
      <c r="D97" s="9">
        <v>0.78</v>
      </c>
      <c r="AA97" s="5">
        <v>2099</v>
      </c>
      <c r="AB97" s="7">
        <f t="shared" si="49"/>
        <v>11390.448684427507</v>
      </c>
      <c r="AC97" s="7">
        <f t="shared" si="50"/>
        <v>19680.575149339486</v>
      </c>
      <c r="AE97" s="5"/>
      <c r="AF97" s="5">
        <v>87</v>
      </c>
      <c r="AG97" s="15">
        <f t="shared" si="52"/>
        <v>1.4911768599303168E-4</v>
      </c>
      <c r="AH97" s="15">
        <f t="shared" si="53"/>
        <v>1.5952124548091655E-4</v>
      </c>
    </row>
    <row r="98" spans="1:34">
      <c r="A98" s="9">
        <v>48</v>
      </c>
      <c r="B98" s="9">
        <v>0.36</v>
      </c>
      <c r="C98" s="9">
        <v>0.65</v>
      </c>
      <c r="D98" s="9">
        <v>0.55000000000000004</v>
      </c>
      <c r="AA98" s="5">
        <v>2100</v>
      </c>
      <c r="AB98" s="7">
        <f t="shared" si="49"/>
        <v>11504.353171271781</v>
      </c>
      <c r="AC98" s="7">
        <f t="shared" si="50"/>
        <v>19877.380900832879</v>
      </c>
      <c r="AE98" s="5"/>
      <c r="AF98" s="5">
        <v>88</v>
      </c>
      <c r="AG98" s="15">
        <f t="shared" si="52"/>
        <v>1.3420591739372851E-4</v>
      </c>
      <c r="AH98" s="15">
        <f t="shared" si="53"/>
        <v>1.4356912093282489E-4</v>
      </c>
    </row>
    <row r="99" spans="1:34">
      <c r="A99" s="9">
        <v>49</v>
      </c>
      <c r="B99" s="9">
        <v>0.64</v>
      </c>
      <c r="C99" s="9">
        <v>0.64</v>
      </c>
      <c r="D99" s="9">
        <v>0.64</v>
      </c>
      <c r="AA99" s="5">
        <v>2101</v>
      </c>
      <c r="AB99" s="7">
        <f t="shared" si="49"/>
        <v>11619.396702984499</v>
      </c>
      <c r="AC99" s="7">
        <f t="shared" si="50"/>
        <v>20076.154709841208</v>
      </c>
      <c r="AE99" s="5"/>
      <c r="AF99" s="5">
        <v>89</v>
      </c>
      <c r="AG99" s="15">
        <f t="shared" si="52"/>
        <v>1.2078532565435566E-4</v>
      </c>
      <c r="AH99" s="15">
        <f t="shared" si="53"/>
        <v>1.2921220883954242E-4</v>
      </c>
    </row>
    <row r="100" spans="1:34">
      <c r="A100" s="9">
        <v>50</v>
      </c>
      <c r="B100" s="9">
        <v>0.37</v>
      </c>
      <c r="C100" s="9">
        <v>0.51</v>
      </c>
      <c r="D100" s="9">
        <v>0.46</v>
      </c>
      <c r="AA100" s="5">
        <v>2102</v>
      </c>
      <c r="AB100" s="7">
        <f t="shared" si="49"/>
        <v>11735.590670014344</v>
      </c>
      <c r="AC100" s="7">
        <f t="shared" si="50"/>
        <v>20276.916256939621</v>
      </c>
      <c r="AE100" s="5"/>
      <c r="AF100" s="5">
        <v>90</v>
      </c>
      <c r="AG100" s="15">
        <f t="shared" si="52"/>
        <v>1.087067930889201E-4</v>
      </c>
      <c r="AH100" s="15">
        <f t="shared" si="53"/>
        <v>1.1629098795558817E-4</v>
      </c>
    </row>
    <row r="101" spans="1:34">
      <c r="A101" s="9">
        <v>51</v>
      </c>
      <c r="B101" s="9">
        <v>0.5</v>
      </c>
      <c r="C101" s="9">
        <v>0.66</v>
      </c>
      <c r="D101" s="9">
        <v>0.6</v>
      </c>
      <c r="AA101" s="5">
        <v>2103</v>
      </c>
      <c r="AB101" s="7">
        <f t="shared" si="49"/>
        <v>11852.946576714488</v>
      </c>
      <c r="AC101" s="7">
        <f t="shared" si="50"/>
        <v>20479.685419509016</v>
      </c>
      <c r="AE101" s="5"/>
      <c r="AF101" s="5">
        <v>91</v>
      </c>
      <c r="AG101" s="15">
        <f t="shared" si="52"/>
        <v>9.7836113780028086E-5</v>
      </c>
      <c r="AH101" s="15">
        <f t="shared" si="53"/>
        <v>1.0466188916002936E-4</v>
      </c>
    </row>
    <row r="102" spans="1:34">
      <c r="A102" s="9">
        <v>52</v>
      </c>
      <c r="B102" s="9">
        <v>0.28000000000000003</v>
      </c>
      <c r="C102" s="9">
        <v>0.73</v>
      </c>
      <c r="D102" s="9">
        <v>0.56000000000000005</v>
      </c>
      <c r="AA102" s="5">
        <v>2104</v>
      </c>
      <c r="AB102" s="7">
        <f t="shared" si="49"/>
        <v>11971.476042481634</v>
      </c>
      <c r="AC102" s="7">
        <f t="shared" si="50"/>
        <v>20684.482273704107</v>
      </c>
      <c r="AE102" s="5"/>
      <c r="AF102" s="5">
        <v>92</v>
      </c>
      <c r="AG102" s="15">
        <f t="shared" si="52"/>
        <v>8.8052502402025286E-5</v>
      </c>
      <c r="AH102" s="15">
        <f t="shared" si="53"/>
        <v>9.4195700244026421E-5</v>
      </c>
    </row>
    <row r="103" spans="1:34">
      <c r="A103" s="9">
        <v>53</v>
      </c>
      <c r="B103" s="9">
        <v>0.13</v>
      </c>
      <c r="C103" s="9">
        <v>0.36</v>
      </c>
      <c r="D103" s="9">
        <v>0.27</v>
      </c>
      <c r="AA103" s="5">
        <v>2105</v>
      </c>
      <c r="AB103" s="7">
        <f t="shared" si="49"/>
        <v>12091.190802906451</v>
      </c>
      <c r="AC103" s="7">
        <f t="shared" si="50"/>
        <v>20891.327096441149</v>
      </c>
      <c r="AE103" s="5"/>
      <c r="AF103" s="5">
        <v>93</v>
      </c>
      <c r="AG103" s="15">
        <f t="shared" si="52"/>
        <v>7.9247252161822763E-5</v>
      </c>
      <c r="AH103" s="15">
        <f t="shared" si="53"/>
        <v>8.4776130219623783E-5</v>
      </c>
    </row>
    <row r="104" spans="1:34">
      <c r="A104" s="9">
        <v>54</v>
      </c>
      <c r="B104" s="9">
        <v>0.23</v>
      </c>
      <c r="C104" s="9">
        <v>0.47</v>
      </c>
      <c r="D104" s="9">
        <v>0.38</v>
      </c>
      <c r="AA104" s="5">
        <v>2106</v>
      </c>
      <c r="AB104" s="7">
        <f t="shared" si="49"/>
        <v>12212.102710935515</v>
      </c>
      <c r="AC104" s="7">
        <f t="shared" si="50"/>
        <v>21100.24036740556</v>
      </c>
      <c r="AE104" s="5"/>
      <c r="AF104" s="5">
        <v>94</v>
      </c>
      <c r="AG104" s="15">
        <f t="shared" si="52"/>
        <v>7.1322526945640489E-5</v>
      </c>
      <c r="AH104" s="15">
        <f t="shared" si="53"/>
        <v>7.6298517197661401E-5</v>
      </c>
    </row>
    <row r="105" spans="1:34">
      <c r="A105" s="9">
        <v>55</v>
      </c>
      <c r="B105" s="9">
        <v>0.61</v>
      </c>
      <c r="C105" s="9">
        <v>0.63</v>
      </c>
      <c r="D105" s="9">
        <v>0.62</v>
      </c>
      <c r="AA105" s="5">
        <v>2107</v>
      </c>
      <c r="AB105" s="7">
        <f t="shared" si="49"/>
        <v>12334.22373804487</v>
      </c>
      <c r="AC105" s="7">
        <f t="shared" si="50"/>
        <v>21311.242771079615</v>
      </c>
      <c r="AE105" s="5"/>
      <c r="AF105" s="5">
        <v>95</v>
      </c>
      <c r="AG105" s="15">
        <f t="shared" si="52"/>
        <v>6.4190274251076446E-5</v>
      </c>
      <c r="AH105" s="15">
        <f t="shared" si="53"/>
        <v>6.8668665477895257E-5</v>
      </c>
    </row>
    <row r="106" spans="1:34">
      <c r="A106" s="9">
        <v>56</v>
      </c>
      <c r="B106" s="9">
        <v>0.4</v>
      </c>
      <c r="C106" s="9">
        <v>0.47</v>
      </c>
      <c r="D106" s="9">
        <v>0.44</v>
      </c>
      <c r="AA106" s="5">
        <v>2108</v>
      </c>
      <c r="AB106" s="7">
        <f t="shared" si="49"/>
        <v>12457.565975425319</v>
      </c>
      <c r="AC106" s="7">
        <f t="shared" si="50"/>
        <v>21524.35519879041</v>
      </c>
      <c r="AE106" s="5"/>
      <c r="AF106" s="5">
        <v>96</v>
      </c>
      <c r="AG106" s="15">
        <f t="shared" si="52"/>
        <v>5.7771246825968802E-5</v>
      </c>
      <c r="AH106" s="15">
        <f t="shared" si="53"/>
        <v>6.1801798930105734E-5</v>
      </c>
    </row>
    <row r="107" spans="1:34">
      <c r="A107" s="9">
        <v>57</v>
      </c>
      <c r="B107" s="9">
        <v>0.28000000000000003</v>
      </c>
      <c r="C107" s="9">
        <v>0.42</v>
      </c>
      <c r="D107" s="9">
        <v>0.37</v>
      </c>
      <c r="AA107" s="5">
        <v>2109</v>
      </c>
      <c r="AB107" s="7">
        <f t="shared" si="49"/>
        <v>12582.141635179572</v>
      </c>
      <c r="AC107" s="7">
        <f t="shared" si="50"/>
        <v>21739.598750778314</v>
      </c>
      <c r="AE107" s="5"/>
      <c r="AF107" s="5">
        <v>97</v>
      </c>
      <c r="AG107" s="15">
        <f t="shared" si="52"/>
        <v>5.1994122143371925E-5</v>
      </c>
      <c r="AH107" s="15">
        <f t="shared" si="53"/>
        <v>5.5621619037095159E-5</v>
      </c>
    </row>
    <row r="108" spans="1:34">
      <c r="A108" s="9">
        <v>58</v>
      </c>
      <c r="B108" s="9">
        <v>0.27</v>
      </c>
      <c r="C108" s="9">
        <v>0.47</v>
      </c>
      <c r="D108" s="9">
        <v>0.4</v>
      </c>
      <c r="AA108" s="5">
        <v>2110</v>
      </c>
      <c r="AB108" s="7">
        <f t="shared" ref="AB108:AB139" si="54">AB107*(1+$AC$5)</f>
        <v>12707.963051531367</v>
      </c>
      <c r="AC108" s="7">
        <f t="shared" ref="AC108:AC139" si="55">AC107*(1+$AC$5)</f>
        <v>21956.994738286096</v>
      </c>
      <c r="AE108" s="5"/>
      <c r="AF108" s="5">
        <v>98</v>
      </c>
      <c r="AG108" s="15">
        <f t="shared" si="52"/>
        <v>4.6794709929034734E-5</v>
      </c>
      <c r="AH108" s="15">
        <f t="shared" si="53"/>
        <v>5.0059457133385646E-5</v>
      </c>
    </row>
    <row r="109" spans="1:34">
      <c r="A109" s="9">
        <v>59</v>
      </c>
      <c r="B109" s="9">
        <v>0.37</v>
      </c>
      <c r="C109" s="9">
        <v>0.46</v>
      </c>
      <c r="D109" s="9">
        <v>0.43</v>
      </c>
      <c r="AA109" s="5">
        <v>2111</v>
      </c>
      <c r="AB109" s="7">
        <f t="shared" si="54"/>
        <v>12835.042682046682</v>
      </c>
      <c r="AC109" s="7">
        <f t="shared" si="55"/>
        <v>22176.564685668956</v>
      </c>
      <c r="AE109" s="5"/>
      <c r="AF109" s="5">
        <v>99</v>
      </c>
      <c r="AG109" s="15">
        <f t="shared" si="52"/>
        <v>4.2115238936131262E-5</v>
      </c>
      <c r="AH109" s="15">
        <f t="shared" si="53"/>
        <v>4.5053511420047083E-5</v>
      </c>
    </row>
    <row r="110" spans="1:34">
      <c r="A110" s="9">
        <v>60</v>
      </c>
      <c r="B110" s="9">
        <v>0.19</v>
      </c>
      <c r="C110" s="9">
        <v>0.2</v>
      </c>
      <c r="D110" s="9">
        <v>0.2</v>
      </c>
      <c r="AA110" s="5">
        <v>2112</v>
      </c>
      <c r="AB110" s="7">
        <f t="shared" si="54"/>
        <v>12963.393108867149</v>
      </c>
      <c r="AC110" s="7">
        <f t="shared" si="55"/>
        <v>22398.330332525646</v>
      </c>
      <c r="AE110" s="5"/>
      <c r="AF110" s="5">
        <v>100</v>
      </c>
      <c r="AG110" s="15">
        <f t="shared" si="52"/>
        <v>3.7903715042518135E-5</v>
      </c>
      <c r="AH110" s="15">
        <f t="shared" si="53"/>
        <v>4.0548160278042376E-5</v>
      </c>
    </row>
    <row r="111" spans="1:34">
      <c r="A111" s="9">
        <v>61</v>
      </c>
      <c r="B111" s="9">
        <v>0.1</v>
      </c>
      <c r="C111" s="9">
        <v>0.31</v>
      </c>
      <c r="D111" s="9">
        <v>0.23</v>
      </c>
      <c r="AA111" s="5">
        <v>2113</v>
      </c>
      <c r="AB111" s="7">
        <f t="shared" si="54"/>
        <v>13093.027039955821</v>
      </c>
      <c r="AC111" s="7">
        <f t="shared" si="55"/>
        <v>22622.313635850904</v>
      </c>
    </row>
    <row r="112" spans="1:34">
      <c r="A112" s="9">
        <v>62</v>
      </c>
      <c r="B112" s="9">
        <v>0.1</v>
      </c>
      <c r="C112" s="9">
        <v>0.21</v>
      </c>
      <c r="D112" s="9">
        <v>0.17</v>
      </c>
      <c r="AA112" s="5">
        <v>2114</v>
      </c>
      <c r="AB112" s="7">
        <f t="shared" si="54"/>
        <v>13223.957310355379</v>
      </c>
      <c r="AC112" s="7">
        <f t="shared" si="55"/>
        <v>22848.536772209412</v>
      </c>
    </row>
    <row r="113" spans="1:29">
      <c r="A113" s="9">
        <v>63</v>
      </c>
      <c r="B113" s="9">
        <v>0.1</v>
      </c>
      <c r="C113" s="9">
        <v>0.14000000000000001</v>
      </c>
      <c r="D113" s="9">
        <v>0.12</v>
      </c>
      <c r="AA113" s="5">
        <v>2115</v>
      </c>
      <c r="AB113" s="7">
        <f t="shared" si="54"/>
        <v>13356.196883458933</v>
      </c>
      <c r="AC113" s="7">
        <f t="shared" si="55"/>
        <v>23077.022139931505</v>
      </c>
    </row>
    <row r="114" spans="1:29">
      <c r="A114" s="9">
        <v>64</v>
      </c>
      <c r="B114" s="9">
        <v>0.22</v>
      </c>
      <c r="C114" s="9">
        <v>0.11</v>
      </c>
      <c r="D114" s="9">
        <v>0.15</v>
      </c>
      <c r="AA114" s="5">
        <v>2116</v>
      </c>
      <c r="AB114" s="7">
        <f t="shared" si="54"/>
        <v>13489.758852293522</v>
      </c>
      <c r="AC114" s="7">
        <f t="shared" si="55"/>
        <v>23307.792361330819</v>
      </c>
    </row>
    <row r="115" spans="1:29">
      <c r="A115" s="9">
        <v>65</v>
      </c>
      <c r="B115" s="9">
        <v>0.16</v>
      </c>
      <c r="C115" s="9">
        <v>0.24</v>
      </c>
      <c r="D115" s="9">
        <v>0.21</v>
      </c>
      <c r="AA115" s="5">
        <v>2117</v>
      </c>
      <c r="AB115" s="7">
        <f t="shared" si="54"/>
        <v>13624.656440816458</v>
      </c>
      <c r="AC115" s="7">
        <f t="shared" si="55"/>
        <v>23540.870284944129</v>
      </c>
    </row>
    <row r="116" spans="1:29">
      <c r="A116" s="9">
        <v>66</v>
      </c>
      <c r="B116" s="9">
        <v>0.03</v>
      </c>
      <c r="C116" s="9">
        <v>0.22</v>
      </c>
      <c r="D116" s="9">
        <v>0.15</v>
      </c>
      <c r="AA116" s="5">
        <v>2118</v>
      </c>
      <c r="AB116" s="7">
        <f t="shared" si="54"/>
        <v>13760.903005224622</v>
      </c>
      <c r="AC116" s="7">
        <f t="shared" si="55"/>
        <v>23776.278987793572</v>
      </c>
    </row>
    <row r="117" spans="1:29">
      <c r="A117" s="9">
        <v>67</v>
      </c>
      <c r="B117" s="9">
        <v>0.18</v>
      </c>
      <c r="C117" s="9">
        <v>0.27</v>
      </c>
      <c r="D117" s="9">
        <v>0.24</v>
      </c>
      <c r="AA117" s="5">
        <v>2119</v>
      </c>
      <c r="AB117" s="7">
        <f t="shared" si="54"/>
        <v>13898.512035276868</v>
      </c>
      <c r="AC117" s="7">
        <f t="shared" si="55"/>
        <v>24014.041777671508</v>
      </c>
    </row>
    <row r="118" spans="1:29">
      <c r="A118" s="9">
        <v>68</v>
      </c>
      <c r="B118" s="9">
        <v>0.03</v>
      </c>
      <c r="C118" s="9">
        <v>0.18</v>
      </c>
      <c r="D118" s="9">
        <v>0.12</v>
      </c>
      <c r="AA118" s="5">
        <v>2120</v>
      </c>
      <c r="AB118" s="7">
        <f t="shared" si="54"/>
        <v>14037.497155629637</v>
      </c>
      <c r="AC118" s="7">
        <f t="shared" si="55"/>
        <v>24254.182195448222</v>
      </c>
    </row>
    <row r="119" spans="1:29">
      <c r="A119" s="9">
        <v>69</v>
      </c>
      <c r="B119" s="9">
        <v>0.17</v>
      </c>
      <c r="C119" s="9">
        <v>0.17</v>
      </c>
      <c r="D119" s="9">
        <v>0.17</v>
      </c>
      <c r="AA119" s="5">
        <v>2121</v>
      </c>
      <c r="AB119" s="7">
        <f t="shared" si="54"/>
        <v>14177.872127185934</v>
      </c>
      <c r="AC119" s="7">
        <f t="shared" si="55"/>
        <v>24496.724017402703</v>
      </c>
    </row>
    <row r="120" spans="1:29">
      <c r="A120" s="14">
        <v>70</v>
      </c>
      <c r="B120" s="14">
        <v>7.0000000000000007E-2</v>
      </c>
      <c r="C120" s="14">
        <v>0.09</v>
      </c>
      <c r="D120" s="14">
        <v>0.09</v>
      </c>
      <c r="AA120" s="5">
        <v>2122</v>
      </c>
      <c r="AB120" s="7">
        <f t="shared" si="54"/>
        <v>14319.650848457793</v>
      </c>
      <c r="AC120" s="7">
        <f t="shared" si="55"/>
        <v>24741.691257576731</v>
      </c>
    </row>
    <row r="121" spans="1:29">
      <c r="A121" s="9">
        <v>71</v>
      </c>
      <c r="B121" s="9">
        <v>7.0000000000000007E-2</v>
      </c>
      <c r="C121" s="9">
        <v>0.05</v>
      </c>
      <c r="D121" s="9">
        <v>0.06</v>
      </c>
      <c r="AA121" s="5">
        <v>2123</v>
      </c>
      <c r="AB121" s="7">
        <f t="shared" si="54"/>
        <v>14462.847356942371</v>
      </c>
      <c r="AC121" s="7">
        <f t="shared" si="55"/>
        <v>24989.1081701525</v>
      </c>
    </row>
    <row r="122" spans="1:29">
      <c r="A122" s="9">
        <v>72</v>
      </c>
      <c r="B122" s="9">
        <v>0.03</v>
      </c>
      <c r="C122" s="9">
        <v>0.08</v>
      </c>
      <c r="D122" s="9">
        <v>0.06</v>
      </c>
      <c r="AA122" s="5">
        <v>2124</v>
      </c>
      <c r="AB122" s="7">
        <f t="shared" si="54"/>
        <v>14607.475830511796</v>
      </c>
      <c r="AC122" s="7">
        <f t="shared" si="55"/>
        <v>25238.999251854024</v>
      </c>
    </row>
    <row r="123" spans="1:29">
      <c r="A123" s="9">
        <v>73</v>
      </c>
      <c r="B123" s="9">
        <v>0.02</v>
      </c>
      <c r="C123" s="9">
        <v>0.04</v>
      </c>
      <c r="D123" s="9">
        <v>0.03</v>
      </c>
      <c r="AA123" s="5">
        <v>2125</v>
      </c>
      <c r="AB123" s="7">
        <f t="shared" si="54"/>
        <v>14753.550588816914</v>
      </c>
      <c r="AC123" s="7">
        <f t="shared" si="55"/>
        <v>25491.389244372564</v>
      </c>
    </row>
    <row r="124" spans="1:29">
      <c r="A124" s="9">
        <v>74</v>
      </c>
      <c r="B124" s="9">
        <v>0.09</v>
      </c>
      <c r="C124" s="9">
        <v>0.08</v>
      </c>
      <c r="D124" s="9">
        <v>0.08</v>
      </c>
      <c r="AA124" s="5">
        <v>2126</v>
      </c>
      <c r="AB124" s="7">
        <f t="shared" si="54"/>
        <v>14901.086094705082</v>
      </c>
      <c r="AC124" s="7">
        <f t="shared" si="55"/>
        <v>25746.303136816288</v>
      </c>
    </row>
    <row r="125" spans="1:29">
      <c r="A125" s="9">
        <v>75</v>
      </c>
      <c r="B125" s="9">
        <v>0.05</v>
      </c>
      <c r="C125" s="9">
        <v>0.15</v>
      </c>
      <c r="D125" s="9">
        <v>0.11</v>
      </c>
      <c r="AA125" s="5">
        <v>2127</v>
      </c>
      <c r="AB125" s="7">
        <f t="shared" si="54"/>
        <v>15050.096955652134</v>
      </c>
      <c r="AC125" s="7">
        <f t="shared" si="55"/>
        <v>26003.766168184451</v>
      </c>
    </row>
    <row r="126" spans="1:29">
      <c r="A126" s="9">
        <v>76</v>
      </c>
      <c r="B126" s="9">
        <v>0.02</v>
      </c>
      <c r="C126" s="9">
        <v>0.06</v>
      </c>
      <c r="D126" s="9">
        <v>0.05</v>
      </c>
      <c r="AA126" s="5">
        <v>2128</v>
      </c>
      <c r="AB126" s="7">
        <f t="shared" si="54"/>
        <v>15200.597925208656</v>
      </c>
      <c r="AC126" s="7">
        <f t="shared" si="55"/>
        <v>26263.803829866294</v>
      </c>
    </row>
    <row r="127" spans="1:29">
      <c r="A127" s="9">
        <v>77</v>
      </c>
      <c r="B127" s="9">
        <v>0</v>
      </c>
      <c r="C127" s="9">
        <v>0.05</v>
      </c>
      <c r="D127" s="9">
        <v>0.03</v>
      </c>
      <c r="AA127" s="5">
        <v>2129</v>
      </c>
      <c r="AB127" s="7">
        <f t="shared" si="54"/>
        <v>15352.603904460742</v>
      </c>
      <c r="AC127" s="7">
        <f t="shared" si="55"/>
        <v>26526.441868164959</v>
      </c>
    </row>
    <row r="128" spans="1:29">
      <c r="A128" s="9">
        <v>78</v>
      </c>
      <c r="B128" s="9">
        <v>0</v>
      </c>
      <c r="C128" s="9">
        <v>7.0000000000000007E-2</v>
      </c>
      <c r="D128" s="9">
        <v>0.04</v>
      </c>
      <c r="AA128" s="5">
        <v>2130</v>
      </c>
      <c r="AB128" s="7">
        <f t="shared" si="54"/>
        <v>15506.12994350535</v>
      </c>
      <c r="AC128" s="7">
        <f t="shared" si="55"/>
        <v>26791.706286846609</v>
      </c>
    </row>
    <row r="129" spans="1:29">
      <c r="A129" s="9">
        <v>79</v>
      </c>
      <c r="B129" s="9">
        <v>0.1</v>
      </c>
      <c r="C129" s="9">
        <v>0.03</v>
      </c>
      <c r="D129" s="9">
        <v>0.06</v>
      </c>
      <c r="AA129" s="5">
        <v>2131</v>
      </c>
      <c r="AB129" s="7">
        <f t="shared" si="54"/>
        <v>15661.191242940404</v>
      </c>
      <c r="AC129" s="7">
        <f t="shared" si="55"/>
        <v>27059.623349715075</v>
      </c>
    </row>
    <row r="130" spans="1:29">
      <c r="A130" s="9">
        <v>80</v>
      </c>
      <c r="B130" s="9">
        <v>0.06</v>
      </c>
      <c r="C130" s="9">
        <v>0.05</v>
      </c>
      <c r="D130" s="9">
        <v>0.05</v>
      </c>
      <c r="AA130" s="5">
        <v>2132</v>
      </c>
      <c r="AB130" s="7">
        <f t="shared" si="54"/>
        <v>15817.803155369807</v>
      </c>
      <c r="AC130" s="7">
        <f t="shared" si="55"/>
        <v>27330.219583212227</v>
      </c>
    </row>
    <row r="131" spans="1:29">
      <c r="A131" s="9">
        <v>81</v>
      </c>
      <c r="B131" s="9">
        <v>0.06</v>
      </c>
      <c r="C131" s="9">
        <v>0.01</v>
      </c>
      <c r="D131" s="9">
        <v>0.03</v>
      </c>
      <c r="AA131" s="5">
        <v>2133</v>
      </c>
      <c r="AB131" s="7">
        <f t="shared" si="54"/>
        <v>15975.981186923505</v>
      </c>
      <c r="AC131" s="7">
        <f t="shared" si="55"/>
        <v>27603.521779044349</v>
      </c>
    </row>
    <row r="132" spans="1:29">
      <c r="A132" s="9">
        <v>82</v>
      </c>
      <c r="B132" s="9">
        <v>0.04</v>
      </c>
      <c r="C132" s="9">
        <v>0.02</v>
      </c>
      <c r="D132" s="9">
        <v>0.03</v>
      </c>
      <c r="AA132" s="5">
        <v>2134</v>
      </c>
      <c r="AB132" s="7">
        <f t="shared" si="54"/>
        <v>16135.74099879274</v>
      </c>
      <c r="AC132" s="7">
        <f t="shared" si="55"/>
        <v>27879.556996834792</v>
      </c>
    </row>
    <row r="133" spans="1:29">
      <c r="A133" s="9">
        <v>83</v>
      </c>
      <c r="B133" s="9">
        <v>0.02</v>
      </c>
      <c r="C133" s="9">
        <v>0.02</v>
      </c>
      <c r="D133" s="9">
        <v>0.02</v>
      </c>
      <c r="AA133" s="5">
        <v>2135</v>
      </c>
      <c r="AB133" s="7">
        <f t="shared" si="54"/>
        <v>16297.098408780668</v>
      </c>
      <c r="AC133" s="7">
        <f t="shared" si="55"/>
        <v>28158.35256680314</v>
      </c>
    </row>
    <row r="134" spans="1:29">
      <c r="A134" s="9">
        <v>85</v>
      </c>
      <c r="B134" s="9">
        <v>0.04</v>
      </c>
      <c r="C134" s="9">
        <v>0.02</v>
      </c>
      <c r="D134" s="9">
        <v>0.03</v>
      </c>
      <c r="AA134" s="5">
        <v>2136</v>
      </c>
      <c r="AB134" s="7">
        <f t="shared" si="54"/>
        <v>16460.069392868474</v>
      </c>
      <c r="AC134" s="7">
        <f t="shared" si="55"/>
        <v>28439.936092471173</v>
      </c>
    </row>
    <row r="135" spans="1:29">
      <c r="A135" s="9">
        <v>86</v>
      </c>
      <c r="B135" s="9">
        <v>0.02</v>
      </c>
      <c r="C135" s="9">
        <v>0.04</v>
      </c>
      <c r="D135" s="9">
        <v>0.03</v>
      </c>
      <c r="AA135" s="5">
        <v>2137</v>
      </c>
      <c r="AB135" s="7">
        <f t="shared" si="54"/>
        <v>16624.670086797159</v>
      </c>
      <c r="AC135" s="7">
        <f t="shared" si="55"/>
        <v>28724.335453395885</v>
      </c>
    </row>
    <row r="136" spans="1:29">
      <c r="A136" s="9">
        <v>87</v>
      </c>
      <c r="B136" s="9">
        <v>0.02</v>
      </c>
      <c r="C136" s="9">
        <v>0.01</v>
      </c>
      <c r="D136" s="9">
        <v>0.02</v>
      </c>
      <c r="AA136" s="5">
        <v>2138</v>
      </c>
      <c r="AB136" s="7">
        <f t="shared" si="54"/>
        <v>16790.91678766513</v>
      </c>
      <c r="AC136" s="7">
        <f t="shared" si="55"/>
        <v>29011.578807929844</v>
      </c>
    </row>
    <row r="137" spans="1:29">
      <c r="A137" s="9">
        <v>88</v>
      </c>
      <c r="B137" s="9">
        <v>0.04</v>
      </c>
      <c r="C137" s="9">
        <v>0.01</v>
      </c>
      <c r="D137" s="9">
        <v>0.02</v>
      </c>
      <c r="AA137" s="5">
        <v>2139</v>
      </c>
      <c r="AB137" s="7">
        <f t="shared" si="54"/>
        <v>16958.825955541783</v>
      </c>
      <c r="AC137" s="7">
        <f t="shared" si="55"/>
        <v>29301.694596009143</v>
      </c>
    </row>
    <row r="138" spans="1:29">
      <c r="A138" s="9">
        <v>89</v>
      </c>
      <c r="B138" s="9">
        <v>0.02</v>
      </c>
      <c r="C138" s="9">
        <v>0</v>
      </c>
      <c r="D138" s="9">
        <v>0.01</v>
      </c>
      <c r="AA138" s="5">
        <v>2140</v>
      </c>
      <c r="AB138" s="7">
        <f t="shared" si="54"/>
        <v>17128.4142150972</v>
      </c>
      <c r="AC138" s="7">
        <f t="shared" si="55"/>
        <v>29594.711541969235</v>
      </c>
    </row>
    <row r="139" spans="1:29">
      <c r="A139" s="9">
        <v>90</v>
      </c>
      <c r="B139" s="9">
        <v>0.02</v>
      </c>
      <c r="C139" s="9">
        <v>0</v>
      </c>
      <c r="D139" s="9">
        <v>0.01</v>
      </c>
      <c r="AA139" s="5">
        <v>2141</v>
      </c>
      <c r="AB139" s="7">
        <f t="shared" si="54"/>
        <v>17299.698357248173</v>
      </c>
      <c r="AC139" s="7">
        <f t="shared" si="55"/>
        <v>29890.658657388925</v>
      </c>
    </row>
    <row r="140" spans="1:29">
      <c r="A140" s="9">
        <v>91</v>
      </c>
      <c r="B140" s="9">
        <v>0</v>
      </c>
      <c r="C140" s="9">
        <v>0.01</v>
      </c>
      <c r="D140" s="9">
        <v>0.01</v>
      </c>
      <c r="AA140" s="5">
        <v>2142</v>
      </c>
      <c r="AB140" s="7">
        <f t="shared" ref="AB140:AB161" si="56">AB139*(1+$AC$5)</f>
        <v>17472.695340820654</v>
      </c>
      <c r="AC140" s="7">
        <f t="shared" ref="AC140:AC161" si="57">AC139*(1+$AC$5)</f>
        <v>30189.565243962814</v>
      </c>
    </row>
    <row r="141" spans="1:29">
      <c r="A141" s="9">
        <v>94</v>
      </c>
      <c r="B141" s="9">
        <v>0</v>
      </c>
      <c r="C141" s="9">
        <v>0.02</v>
      </c>
      <c r="D141" s="9">
        <v>0.02</v>
      </c>
      <c r="AA141" s="5">
        <v>2143</v>
      </c>
      <c r="AB141" s="7">
        <f t="shared" si="56"/>
        <v>17647.422294228862</v>
      </c>
      <c r="AC141" s="7">
        <f t="shared" si="57"/>
        <v>30491.460896402441</v>
      </c>
    </row>
    <row r="142" spans="1:29">
      <c r="A142" s="9">
        <v>95</v>
      </c>
      <c r="B142" s="9">
        <v>0.04</v>
      </c>
      <c r="C142" s="9">
        <v>0.03</v>
      </c>
      <c r="D142" s="9">
        <v>0.03</v>
      </c>
      <c r="AA142" s="5">
        <v>2144</v>
      </c>
      <c r="AB142" s="7">
        <f t="shared" si="56"/>
        <v>17823.89651717115</v>
      </c>
      <c r="AC142" s="7">
        <f t="shared" si="57"/>
        <v>30796.375505366464</v>
      </c>
    </row>
    <row r="143" spans="1:29">
      <c r="A143" s="9"/>
      <c r="B143" s="9"/>
      <c r="C143" s="9"/>
      <c r="D143" s="9"/>
      <c r="AA143" s="5">
        <v>2145</v>
      </c>
      <c r="AB143" s="7">
        <f t="shared" si="56"/>
        <v>18002.135482342863</v>
      </c>
      <c r="AC143" s="7">
        <f t="shared" si="57"/>
        <v>31104.339260420129</v>
      </c>
    </row>
    <row r="144" spans="1:29">
      <c r="A144" s="9" t="s">
        <v>44</v>
      </c>
      <c r="B144" s="9">
        <v>100</v>
      </c>
      <c r="C144" s="9">
        <v>100</v>
      </c>
      <c r="D144" s="9">
        <v>100</v>
      </c>
      <c r="AA144" s="5">
        <v>2146</v>
      </c>
      <c r="AB144" s="7">
        <f t="shared" si="56"/>
        <v>18182.156837166291</v>
      </c>
      <c r="AC144" s="7">
        <f t="shared" si="57"/>
        <v>31415.382653024331</v>
      </c>
    </row>
    <row r="145" spans="1:29">
      <c r="A145" s="9"/>
      <c r="B145" s="9"/>
      <c r="C145" s="9"/>
      <c r="D145" s="9"/>
      <c r="AA145" s="5">
        <v>2147</v>
      </c>
      <c r="AB145" s="7">
        <f t="shared" si="56"/>
        <v>18363.978405537953</v>
      </c>
      <c r="AC145" s="7">
        <f t="shared" si="57"/>
        <v>31729.536479554576</v>
      </c>
    </row>
    <row r="146" spans="1:29">
      <c r="A146" s="9"/>
      <c r="B146" s="9"/>
      <c r="C146" s="9"/>
      <c r="D146" s="9"/>
      <c r="AA146" s="5">
        <v>2148</v>
      </c>
      <c r="AB146" s="7">
        <f t="shared" si="56"/>
        <v>18547.618189593333</v>
      </c>
      <c r="AC146" s="7">
        <f t="shared" si="57"/>
        <v>32046.831844350123</v>
      </c>
    </row>
    <row r="147" spans="1:29">
      <c r="AA147" s="5">
        <v>2149</v>
      </c>
      <c r="AB147" s="7">
        <f t="shared" si="56"/>
        <v>18733.094371489267</v>
      </c>
      <c r="AC147" s="7">
        <f t="shared" si="57"/>
        <v>32367.300162793625</v>
      </c>
    </row>
    <row r="148" spans="1:29">
      <c r="AA148" s="5">
        <v>2150</v>
      </c>
      <c r="AB148" s="7">
        <f t="shared" si="56"/>
        <v>18920.42531520416</v>
      </c>
      <c r="AC148" s="7">
        <f t="shared" si="57"/>
        <v>32690.973164421561</v>
      </c>
    </row>
    <row r="149" spans="1:29">
      <c r="AA149" s="5">
        <v>2151</v>
      </c>
      <c r="AB149" s="7">
        <f t="shared" si="56"/>
        <v>19109.629568356202</v>
      </c>
      <c r="AC149" s="7">
        <f t="shared" si="57"/>
        <v>33017.882896065777</v>
      </c>
    </row>
    <row r="150" spans="1:29">
      <c r="A150" s="12" t="s">
        <v>66</v>
      </c>
      <c r="AA150" s="5">
        <v>2152</v>
      </c>
      <c r="AB150" s="7">
        <f t="shared" si="56"/>
        <v>19300.725864039763</v>
      </c>
      <c r="AC150" s="7">
        <f t="shared" si="57"/>
        <v>33348.061725026433</v>
      </c>
    </row>
    <row r="151" spans="1:29">
      <c r="AA151" s="5">
        <v>2153</v>
      </c>
      <c r="AB151" s="7">
        <f t="shared" si="56"/>
        <v>19493.733122680162</v>
      </c>
      <c r="AC151" s="7">
        <f t="shared" si="57"/>
        <v>33681.542342276698</v>
      </c>
    </row>
    <row r="152" spans="1:29">
      <c r="A152" s="13" t="s">
        <v>45</v>
      </c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>
        <v>100</v>
      </c>
      <c r="AA152" s="5">
        <v>2154</v>
      </c>
      <c r="AB152" s="7">
        <f t="shared" si="56"/>
        <v>19688.670453906965</v>
      </c>
      <c r="AC152" s="7">
        <f t="shared" si="57"/>
        <v>34018.357765699468</v>
      </c>
    </row>
    <row r="153" spans="1:29">
      <c r="A153" s="13" t="s">
        <v>56</v>
      </c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>
        <v>100</v>
      </c>
      <c r="AA153" s="5">
        <v>2155</v>
      </c>
      <c r="AB153" s="7">
        <f t="shared" si="56"/>
        <v>19885.557158446034</v>
      </c>
      <c r="AC153" s="7">
        <f t="shared" si="57"/>
        <v>34358.541343356461</v>
      </c>
    </row>
    <row r="154" spans="1:29">
      <c r="A154" s="13" t="s">
        <v>57</v>
      </c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>
        <v>100</v>
      </c>
      <c r="AA154" s="5">
        <v>2156</v>
      </c>
      <c r="AB154" s="7">
        <f t="shared" si="56"/>
        <v>20084.412730030494</v>
      </c>
      <c r="AC154" s="7">
        <f t="shared" si="57"/>
        <v>34702.126756790029</v>
      </c>
    </row>
    <row r="155" spans="1:29">
      <c r="A155" s="13" t="s">
        <v>46</v>
      </c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>
        <v>100</v>
      </c>
      <c r="AA155" s="5">
        <v>2157</v>
      </c>
      <c r="AB155" s="7">
        <f t="shared" si="56"/>
        <v>20285.256857330798</v>
      </c>
      <c r="AC155" s="7">
        <f t="shared" si="57"/>
        <v>35049.148024357928</v>
      </c>
    </row>
    <row r="156" spans="1:29">
      <c r="A156" s="13" t="s">
        <v>47</v>
      </c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>
        <v>100</v>
      </c>
      <c r="AA156" s="5">
        <v>2158</v>
      </c>
      <c r="AB156" s="7">
        <f t="shared" si="56"/>
        <v>20488.109425904106</v>
      </c>
      <c r="AC156" s="7">
        <f t="shared" si="57"/>
        <v>35399.63950460151</v>
      </c>
    </row>
    <row r="157" spans="1:29">
      <c r="A157" s="13" t="s">
        <v>48</v>
      </c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>
        <v>100</v>
      </c>
      <c r="AA157" s="5">
        <v>2159</v>
      </c>
      <c r="AB157" s="7">
        <f t="shared" si="56"/>
        <v>20692.990520163148</v>
      </c>
      <c r="AC157" s="7">
        <f t="shared" si="57"/>
        <v>35753.635899647525</v>
      </c>
    </row>
    <row r="158" spans="1:29">
      <c r="A158" s="13" t="s">
        <v>49</v>
      </c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>
        <v>100</v>
      </c>
      <c r="AA158" s="5">
        <v>2160</v>
      </c>
      <c r="AB158" s="7">
        <f t="shared" si="56"/>
        <v>20899.92042536478</v>
      </c>
      <c r="AC158" s="7">
        <f t="shared" si="57"/>
        <v>36111.172258644001</v>
      </c>
    </row>
    <row r="159" spans="1:29">
      <c r="A159" s="13" t="s">
        <v>50</v>
      </c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>
        <v>100</v>
      </c>
      <c r="AA159" s="5">
        <v>2161</v>
      </c>
      <c r="AB159" s="7">
        <f t="shared" si="56"/>
        <v>21108.919629618427</v>
      </c>
      <c r="AC159" s="7">
        <f t="shared" si="57"/>
        <v>36472.283981230445</v>
      </c>
    </row>
    <row r="160" spans="1:29">
      <c r="A160" s="13" t="s">
        <v>51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>
        <v>100</v>
      </c>
      <c r="AA160" s="5">
        <v>2162</v>
      </c>
      <c r="AB160" s="7">
        <f t="shared" si="56"/>
        <v>21320.00882591461</v>
      </c>
      <c r="AC160" s="7">
        <f t="shared" si="57"/>
        <v>36837.006821042749</v>
      </c>
    </row>
    <row r="161" spans="1:29">
      <c r="A161" s="13" t="s">
        <v>52</v>
      </c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>
        <v>100</v>
      </c>
      <c r="AA161" s="5">
        <v>2163</v>
      </c>
      <c r="AB161" s="7">
        <f t="shared" si="56"/>
        <v>21533.208914173756</v>
      </c>
      <c r="AC161" s="7">
        <f t="shared" si="57"/>
        <v>37205.376889253173</v>
      </c>
    </row>
    <row r="162" spans="1:29">
      <c r="A162" s="13" t="s">
        <v>53</v>
      </c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>
        <v>100</v>
      </c>
    </row>
    <row r="163" spans="1:29">
      <c r="A163" s="13" t="s">
        <v>54</v>
      </c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>
        <v>100</v>
      </c>
    </row>
    <row r="164" spans="1:29">
      <c r="A164" s="13" t="s">
        <v>55</v>
      </c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>
        <v>100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5"/>
  <sheetViews>
    <sheetView workbookViewId="0">
      <selection activeCell="F1" sqref="F1:I4"/>
    </sheetView>
  </sheetViews>
  <sheetFormatPr defaultRowHeight="15"/>
  <sheetData>
    <row r="1" spans="1:9">
      <c r="A1">
        <v>0</v>
      </c>
      <c r="B1">
        <v>6.2</v>
      </c>
      <c r="C1">
        <v>4.04</v>
      </c>
      <c r="D1">
        <v>4.83</v>
      </c>
      <c r="F1">
        <v>0</v>
      </c>
      <c r="G1" s="18">
        <v>4840.6388999999999</v>
      </c>
      <c r="H1">
        <v>36.659999999999997</v>
      </c>
      <c r="I1">
        <v>36.659999999999997</v>
      </c>
    </row>
    <row r="2" spans="1:9">
      <c r="A2">
        <v>1</v>
      </c>
      <c r="B2">
        <v>4.46</v>
      </c>
      <c r="C2">
        <v>2.52</v>
      </c>
      <c r="D2">
        <v>3.23</v>
      </c>
      <c r="F2">
        <v>1</v>
      </c>
      <c r="G2" s="18">
        <v>8363.723</v>
      </c>
      <c r="H2">
        <v>63.34</v>
      </c>
      <c r="I2">
        <v>100</v>
      </c>
    </row>
    <row r="3" spans="1:9">
      <c r="A3">
        <v>2</v>
      </c>
      <c r="B3">
        <v>3.36</v>
      </c>
      <c r="C3">
        <v>2.3199999999999998</v>
      </c>
      <c r="D3">
        <v>2.7</v>
      </c>
    </row>
    <row r="4" spans="1:9">
      <c r="A4">
        <v>3</v>
      </c>
      <c r="B4">
        <v>3.6</v>
      </c>
      <c r="C4">
        <v>2.09</v>
      </c>
      <c r="D4">
        <v>2.64</v>
      </c>
      <c r="F4" t="s">
        <v>44</v>
      </c>
      <c r="G4" s="18">
        <v>13204.361999999999</v>
      </c>
      <c r="H4">
        <v>100</v>
      </c>
    </row>
    <row r="5" spans="1:9">
      <c r="A5">
        <v>4</v>
      </c>
      <c r="B5">
        <v>3.32</v>
      </c>
      <c r="C5">
        <v>1.9</v>
      </c>
      <c r="D5">
        <v>2.42</v>
      </c>
    </row>
    <row r="6" spans="1:9">
      <c r="A6">
        <v>5</v>
      </c>
      <c r="B6">
        <v>2.81</v>
      </c>
      <c r="C6">
        <v>1.89</v>
      </c>
      <c r="D6">
        <v>2.2200000000000002</v>
      </c>
    </row>
    <row r="7" spans="1:9">
      <c r="A7">
        <v>6</v>
      </c>
      <c r="B7">
        <v>2.89</v>
      </c>
      <c r="C7">
        <v>2.2400000000000002</v>
      </c>
      <c r="D7">
        <v>2.48</v>
      </c>
    </row>
    <row r="8" spans="1:9">
      <c r="A8">
        <v>7</v>
      </c>
      <c r="B8">
        <v>2.68</v>
      </c>
      <c r="C8">
        <v>1.77</v>
      </c>
      <c r="D8">
        <v>2.11</v>
      </c>
    </row>
    <row r="9" spans="1:9">
      <c r="A9">
        <v>8</v>
      </c>
      <c r="B9">
        <v>2.38</v>
      </c>
      <c r="C9">
        <v>1.26</v>
      </c>
      <c r="D9">
        <v>1.67</v>
      </c>
    </row>
    <row r="10" spans="1:9">
      <c r="A10">
        <v>9</v>
      </c>
      <c r="B10">
        <v>2.02</v>
      </c>
      <c r="C10">
        <v>1.73</v>
      </c>
      <c r="D10">
        <v>1.83</v>
      </c>
    </row>
    <row r="11" spans="1:9">
      <c r="A11">
        <v>10</v>
      </c>
      <c r="B11">
        <v>1.56</v>
      </c>
      <c r="C11">
        <v>1.17</v>
      </c>
      <c r="D11">
        <v>1.31</v>
      </c>
    </row>
    <row r="12" spans="1:9">
      <c r="A12">
        <v>11</v>
      </c>
      <c r="B12">
        <v>1.1599999999999999</v>
      </c>
      <c r="C12">
        <v>1.06</v>
      </c>
      <c r="D12">
        <v>1.1000000000000001</v>
      </c>
    </row>
    <row r="13" spans="1:9">
      <c r="A13">
        <v>12</v>
      </c>
      <c r="B13">
        <v>1.54</v>
      </c>
      <c r="C13">
        <v>1.26</v>
      </c>
      <c r="D13">
        <v>1.36</v>
      </c>
    </row>
    <row r="14" spans="1:9">
      <c r="A14">
        <v>13</v>
      </c>
      <c r="B14">
        <v>1.37</v>
      </c>
      <c r="C14">
        <v>1.34</v>
      </c>
      <c r="D14">
        <v>1.35</v>
      </c>
    </row>
    <row r="15" spans="1:9">
      <c r="A15">
        <v>14</v>
      </c>
      <c r="B15">
        <v>1.93</v>
      </c>
      <c r="C15">
        <v>1.48</v>
      </c>
      <c r="D15">
        <v>1.64</v>
      </c>
    </row>
    <row r="16" spans="1:9">
      <c r="A16">
        <v>15</v>
      </c>
      <c r="B16">
        <v>1.53</v>
      </c>
      <c r="C16">
        <v>1.52</v>
      </c>
      <c r="D16">
        <v>1.53</v>
      </c>
    </row>
    <row r="17" spans="1:4">
      <c r="A17">
        <v>16</v>
      </c>
      <c r="B17">
        <v>2.08</v>
      </c>
      <c r="C17">
        <v>1.45</v>
      </c>
      <c r="D17">
        <v>1.68</v>
      </c>
    </row>
    <row r="18" spans="1:4">
      <c r="A18">
        <v>17</v>
      </c>
      <c r="B18">
        <v>2.02</v>
      </c>
      <c r="C18">
        <v>1.75</v>
      </c>
      <c r="D18">
        <v>1.85</v>
      </c>
    </row>
    <row r="19" spans="1:4">
      <c r="A19">
        <v>18</v>
      </c>
      <c r="B19">
        <v>1.81</v>
      </c>
      <c r="C19">
        <v>1.79</v>
      </c>
      <c r="D19">
        <v>1.8</v>
      </c>
    </row>
    <row r="20" spans="1:4">
      <c r="A20">
        <v>19</v>
      </c>
      <c r="B20">
        <v>2.67</v>
      </c>
      <c r="C20">
        <v>2.2599999999999998</v>
      </c>
      <c r="D20">
        <v>2.41</v>
      </c>
    </row>
    <row r="21" spans="1:4">
      <c r="A21">
        <v>20</v>
      </c>
      <c r="B21">
        <v>1.85</v>
      </c>
      <c r="C21">
        <v>2.5099999999999998</v>
      </c>
      <c r="D21">
        <v>2.27</v>
      </c>
    </row>
    <row r="22" spans="1:4">
      <c r="A22">
        <v>21</v>
      </c>
      <c r="B22">
        <v>1.95</v>
      </c>
      <c r="C22">
        <v>2.2400000000000002</v>
      </c>
      <c r="D22">
        <v>2.13</v>
      </c>
    </row>
    <row r="23" spans="1:4">
      <c r="A23">
        <v>22</v>
      </c>
      <c r="B23">
        <v>2.61</v>
      </c>
      <c r="C23">
        <v>2.75</v>
      </c>
      <c r="D23">
        <v>2.7</v>
      </c>
    </row>
    <row r="24" spans="1:4">
      <c r="A24">
        <v>23</v>
      </c>
      <c r="B24">
        <v>2.2999999999999998</v>
      </c>
      <c r="C24">
        <v>2.68</v>
      </c>
      <c r="D24">
        <v>2.54</v>
      </c>
    </row>
    <row r="25" spans="1:4">
      <c r="A25">
        <v>24</v>
      </c>
      <c r="B25">
        <v>2.1</v>
      </c>
      <c r="C25">
        <v>3.12</v>
      </c>
      <c r="D25">
        <v>2.74</v>
      </c>
    </row>
    <row r="26" spans="1:4">
      <c r="A26">
        <v>25</v>
      </c>
      <c r="B26">
        <v>2.7</v>
      </c>
      <c r="C26">
        <v>2.99</v>
      </c>
      <c r="D26">
        <v>2.88</v>
      </c>
    </row>
    <row r="27" spans="1:4">
      <c r="A27">
        <v>26</v>
      </c>
      <c r="B27">
        <v>2.33</v>
      </c>
      <c r="C27">
        <v>2.2200000000000002</v>
      </c>
      <c r="D27">
        <v>2.2599999999999998</v>
      </c>
    </row>
    <row r="28" spans="1:4">
      <c r="A28">
        <v>27</v>
      </c>
      <c r="B28">
        <v>2.34</v>
      </c>
      <c r="C28">
        <v>2.64</v>
      </c>
      <c r="D28">
        <v>2.5299999999999998</v>
      </c>
    </row>
    <row r="29" spans="1:4">
      <c r="A29">
        <v>28</v>
      </c>
      <c r="B29">
        <v>1.66</v>
      </c>
      <c r="C29">
        <v>2.46</v>
      </c>
      <c r="D29">
        <v>2.16</v>
      </c>
    </row>
    <row r="30" spans="1:4">
      <c r="A30">
        <v>29</v>
      </c>
      <c r="B30">
        <v>2.06</v>
      </c>
      <c r="C30">
        <v>2.93</v>
      </c>
      <c r="D30">
        <v>2.61</v>
      </c>
    </row>
    <row r="31" spans="1:4">
      <c r="A31">
        <v>30</v>
      </c>
      <c r="B31">
        <v>2.48</v>
      </c>
      <c r="C31">
        <v>2.57</v>
      </c>
      <c r="D31">
        <v>2.54</v>
      </c>
    </row>
    <row r="32" spans="1:4">
      <c r="A32">
        <v>31</v>
      </c>
      <c r="B32">
        <v>1.58</v>
      </c>
      <c r="C32">
        <v>2.4300000000000002</v>
      </c>
      <c r="D32">
        <v>2.12</v>
      </c>
    </row>
    <row r="33" spans="1:4">
      <c r="A33">
        <v>32</v>
      </c>
      <c r="B33">
        <v>1.17</v>
      </c>
      <c r="C33">
        <v>2.19</v>
      </c>
      <c r="D33">
        <v>1.82</v>
      </c>
    </row>
    <row r="34" spans="1:4">
      <c r="A34">
        <v>33</v>
      </c>
      <c r="B34">
        <v>1.28</v>
      </c>
      <c r="C34">
        <v>1.7</v>
      </c>
      <c r="D34">
        <v>1.54</v>
      </c>
    </row>
    <row r="35" spans="1:4">
      <c r="A35">
        <v>34</v>
      </c>
      <c r="B35">
        <v>1.71</v>
      </c>
      <c r="C35">
        <v>1.89</v>
      </c>
      <c r="D35">
        <v>1.83</v>
      </c>
    </row>
    <row r="36" spans="1:4">
      <c r="A36">
        <v>35</v>
      </c>
      <c r="B36">
        <v>1.35</v>
      </c>
      <c r="C36">
        <v>2.09</v>
      </c>
      <c r="D36">
        <v>1.82</v>
      </c>
    </row>
    <row r="37" spans="1:4">
      <c r="A37">
        <v>36</v>
      </c>
      <c r="B37">
        <v>1.08</v>
      </c>
      <c r="C37">
        <v>1.53</v>
      </c>
      <c r="D37">
        <v>1.36</v>
      </c>
    </row>
    <row r="38" spans="1:4">
      <c r="A38">
        <v>37</v>
      </c>
      <c r="B38">
        <v>1.08</v>
      </c>
      <c r="C38">
        <v>1.53</v>
      </c>
      <c r="D38">
        <v>1.36</v>
      </c>
    </row>
    <row r="39" spans="1:4">
      <c r="A39">
        <v>38</v>
      </c>
      <c r="B39">
        <v>1.21</v>
      </c>
      <c r="C39">
        <v>1.53</v>
      </c>
      <c r="D39">
        <v>1.41</v>
      </c>
    </row>
    <row r="40" spans="1:4">
      <c r="A40">
        <v>39</v>
      </c>
      <c r="B40">
        <v>1.26</v>
      </c>
      <c r="C40">
        <v>1.4</v>
      </c>
      <c r="D40">
        <v>1.35</v>
      </c>
    </row>
    <row r="41" spans="1:4">
      <c r="A41">
        <v>40</v>
      </c>
      <c r="B41">
        <v>1.05</v>
      </c>
      <c r="C41">
        <v>1.43</v>
      </c>
      <c r="D41">
        <v>1.29</v>
      </c>
    </row>
    <row r="42" spans="1:4">
      <c r="A42">
        <v>41</v>
      </c>
      <c r="B42">
        <v>0.81</v>
      </c>
      <c r="C42">
        <v>1.03</v>
      </c>
      <c r="D42">
        <v>0.95</v>
      </c>
    </row>
    <row r="43" spans="1:4">
      <c r="A43">
        <v>42</v>
      </c>
      <c r="B43">
        <v>0.54</v>
      </c>
      <c r="C43">
        <v>1.17</v>
      </c>
      <c r="D43">
        <v>0.94</v>
      </c>
    </row>
    <row r="44" spans="1:4">
      <c r="A44">
        <v>43</v>
      </c>
      <c r="B44">
        <v>0.72</v>
      </c>
      <c r="C44">
        <v>1.01</v>
      </c>
      <c r="D44">
        <v>0.9</v>
      </c>
    </row>
    <row r="45" spans="1:4">
      <c r="A45">
        <v>44</v>
      </c>
      <c r="B45">
        <v>0.72</v>
      </c>
      <c r="C45">
        <v>0.99</v>
      </c>
      <c r="D45">
        <v>0.89</v>
      </c>
    </row>
    <row r="46" spans="1:4">
      <c r="A46">
        <v>45</v>
      </c>
      <c r="B46">
        <v>0.92</v>
      </c>
      <c r="C46">
        <v>1.06</v>
      </c>
      <c r="D46">
        <v>1.01</v>
      </c>
    </row>
    <row r="47" spans="1:4">
      <c r="A47">
        <v>46</v>
      </c>
      <c r="B47">
        <v>0.59</v>
      </c>
      <c r="C47">
        <v>0.73</v>
      </c>
      <c r="D47">
        <v>0.68</v>
      </c>
    </row>
    <row r="48" spans="1:4">
      <c r="A48">
        <v>47</v>
      </c>
      <c r="B48">
        <v>0.57999999999999996</v>
      </c>
      <c r="C48">
        <v>0.9</v>
      </c>
      <c r="D48">
        <v>0.78</v>
      </c>
    </row>
    <row r="49" spans="1:4">
      <c r="A49">
        <v>48</v>
      </c>
      <c r="B49">
        <v>0.36</v>
      </c>
      <c r="C49">
        <v>0.65</v>
      </c>
      <c r="D49">
        <v>0.55000000000000004</v>
      </c>
    </row>
    <row r="50" spans="1:4">
      <c r="A50">
        <v>49</v>
      </c>
      <c r="B50">
        <v>0.64</v>
      </c>
      <c r="C50">
        <v>0.64</v>
      </c>
      <c r="D50">
        <v>0.64</v>
      </c>
    </row>
    <row r="51" spans="1:4">
      <c r="A51">
        <v>50</v>
      </c>
      <c r="B51">
        <v>0.37</v>
      </c>
      <c r="C51">
        <v>0.51</v>
      </c>
      <c r="D51">
        <v>0.46</v>
      </c>
    </row>
    <row r="52" spans="1:4">
      <c r="A52">
        <v>51</v>
      </c>
      <c r="B52">
        <v>0.5</v>
      </c>
      <c r="C52">
        <v>0.66</v>
      </c>
      <c r="D52">
        <v>0.6</v>
      </c>
    </row>
    <row r="53" spans="1:4">
      <c r="A53">
        <v>52</v>
      </c>
      <c r="B53">
        <v>0.28000000000000003</v>
      </c>
      <c r="C53">
        <v>0.73</v>
      </c>
      <c r="D53">
        <v>0.56000000000000005</v>
      </c>
    </row>
    <row r="54" spans="1:4">
      <c r="A54">
        <v>53</v>
      </c>
      <c r="B54">
        <v>0.13</v>
      </c>
      <c r="C54">
        <v>0.36</v>
      </c>
      <c r="D54">
        <v>0.27</v>
      </c>
    </row>
    <row r="55" spans="1:4">
      <c r="A55">
        <v>54</v>
      </c>
      <c r="B55">
        <v>0.23</v>
      </c>
      <c r="C55">
        <v>0.47</v>
      </c>
      <c r="D55">
        <v>0.38</v>
      </c>
    </row>
    <row r="56" spans="1:4">
      <c r="A56">
        <v>55</v>
      </c>
      <c r="B56">
        <v>0.61</v>
      </c>
      <c r="C56">
        <v>0.63</v>
      </c>
      <c r="D56">
        <v>0.62</v>
      </c>
    </row>
    <row r="57" spans="1:4">
      <c r="A57">
        <v>56</v>
      </c>
      <c r="B57">
        <v>0.4</v>
      </c>
      <c r="C57">
        <v>0.47</v>
      </c>
      <c r="D57">
        <v>0.44</v>
      </c>
    </row>
    <row r="58" spans="1:4">
      <c r="A58">
        <v>57</v>
      </c>
      <c r="B58">
        <v>0.28000000000000003</v>
      </c>
      <c r="C58">
        <v>0.42</v>
      </c>
      <c r="D58">
        <v>0.37</v>
      </c>
    </row>
    <row r="59" spans="1:4">
      <c r="A59">
        <v>58</v>
      </c>
      <c r="B59">
        <v>0.27</v>
      </c>
      <c r="C59">
        <v>0.47</v>
      </c>
      <c r="D59">
        <v>0.4</v>
      </c>
    </row>
    <row r="60" spans="1:4">
      <c r="A60">
        <v>59</v>
      </c>
      <c r="B60">
        <v>0.37</v>
      </c>
      <c r="C60">
        <v>0.46</v>
      </c>
      <c r="D60">
        <v>0.43</v>
      </c>
    </row>
    <row r="61" spans="1:4">
      <c r="A61">
        <v>60</v>
      </c>
      <c r="B61">
        <v>0.19</v>
      </c>
      <c r="C61">
        <v>0.2</v>
      </c>
      <c r="D61">
        <v>0.2</v>
      </c>
    </row>
    <row r="62" spans="1:4">
      <c r="A62">
        <v>61</v>
      </c>
      <c r="B62">
        <v>0.1</v>
      </c>
      <c r="C62">
        <v>0.31</v>
      </c>
      <c r="D62">
        <v>0.23</v>
      </c>
    </row>
    <row r="63" spans="1:4">
      <c r="A63">
        <v>62</v>
      </c>
      <c r="B63">
        <v>0.1</v>
      </c>
      <c r="C63">
        <v>0.21</v>
      </c>
      <c r="D63">
        <v>0.17</v>
      </c>
    </row>
    <row r="64" spans="1:4">
      <c r="A64">
        <v>63</v>
      </c>
      <c r="B64">
        <v>0.1</v>
      </c>
      <c r="C64">
        <v>0.14000000000000001</v>
      </c>
      <c r="D64">
        <v>0.12</v>
      </c>
    </row>
    <row r="65" spans="1:4">
      <c r="A65">
        <v>64</v>
      </c>
      <c r="B65">
        <v>0.22</v>
      </c>
      <c r="C65">
        <v>0.11</v>
      </c>
      <c r="D65">
        <v>0.15</v>
      </c>
    </row>
    <row r="66" spans="1:4">
      <c r="A66">
        <v>65</v>
      </c>
      <c r="B66">
        <v>0.16</v>
      </c>
      <c r="C66">
        <v>0.24</v>
      </c>
      <c r="D66">
        <v>0.21</v>
      </c>
    </row>
    <row r="67" spans="1:4">
      <c r="A67">
        <v>66</v>
      </c>
      <c r="B67">
        <v>0.03</v>
      </c>
      <c r="C67">
        <v>0.22</v>
      </c>
      <c r="D67">
        <v>0.15</v>
      </c>
    </row>
    <row r="68" spans="1:4">
      <c r="A68">
        <v>67</v>
      </c>
      <c r="B68">
        <v>0.18</v>
      </c>
      <c r="C68">
        <v>0.27</v>
      </c>
      <c r="D68">
        <v>0.24</v>
      </c>
    </row>
    <row r="69" spans="1:4">
      <c r="A69">
        <v>68</v>
      </c>
      <c r="B69">
        <v>0.03</v>
      </c>
      <c r="C69">
        <v>0.18</v>
      </c>
      <c r="D69">
        <v>0.12</v>
      </c>
    </row>
    <row r="70" spans="1:4">
      <c r="A70">
        <v>69</v>
      </c>
      <c r="B70">
        <v>0.17</v>
      </c>
      <c r="C70">
        <v>0.17</v>
      </c>
      <c r="D70">
        <v>0.17</v>
      </c>
    </row>
    <row r="71" spans="1:4">
      <c r="A71">
        <v>70</v>
      </c>
      <c r="B71">
        <v>7.0000000000000007E-2</v>
      </c>
      <c r="C71">
        <v>0.09</v>
      </c>
      <c r="D71">
        <v>0.09</v>
      </c>
    </row>
    <row r="72" spans="1:4">
      <c r="A72">
        <v>71</v>
      </c>
      <c r="B72">
        <v>7.0000000000000007E-2</v>
      </c>
      <c r="C72">
        <v>0.05</v>
      </c>
      <c r="D72">
        <v>0.06</v>
      </c>
    </row>
    <row r="73" spans="1:4">
      <c r="A73">
        <v>72</v>
      </c>
      <c r="B73">
        <v>0.03</v>
      </c>
      <c r="C73">
        <v>0.08</v>
      </c>
      <c r="D73">
        <v>0.06</v>
      </c>
    </row>
    <row r="74" spans="1:4">
      <c r="A74">
        <v>73</v>
      </c>
      <c r="B74">
        <v>0.02</v>
      </c>
      <c r="C74">
        <v>0.04</v>
      </c>
      <c r="D74">
        <v>0.03</v>
      </c>
    </row>
    <row r="75" spans="1:4">
      <c r="A75">
        <v>74</v>
      </c>
      <c r="B75">
        <v>0.09</v>
      </c>
      <c r="C75">
        <v>0.08</v>
      </c>
      <c r="D75">
        <v>0.08</v>
      </c>
    </row>
    <row r="76" spans="1:4">
      <c r="A76">
        <v>75</v>
      </c>
      <c r="B76">
        <v>0.05</v>
      </c>
      <c r="C76">
        <v>0.15</v>
      </c>
      <c r="D76">
        <v>0.11</v>
      </c>
    </row>
    <row r="77" spans="1:4">
      <c r="A77">
        <v>76</v>
      </c>
      <c r="B77">
        <v>0.02</v>
      </c>
      <c r="C77">
        <v>0.06</v>
      </c>
      <c r="D77">
        <v>0.05</v>
      </c>
    </row>
    <row r="78" spans="1:4">
      <c r="A78">
        <v>77</v>
      </c>
      <c r="B78">
        <v>0</v>
      </c>
      <c r="C78">
        <v>0.05</v>
      </c>
      <c r="D78">
        <v>0.03</v>
      </c>
    </row>
    <row r="79" spans="1:4">
      <c r="A79">
        <v>78</v>
      </c>
      <c r="B79">
        <v>0</v>
      </c>
      <c r="C79">
        <v>7.0000000000000007E-2</v>
      </c>
      <c r="D79">
        <v>0.04</v>
      </c>
    </row>
    <row r="80" spans="1:4">
      <c r="A80">
        <v>79</v>
      </c>
      <c r="B80">
        <v>0.1</v>
      </c>
      <c r="C80">
        <v>0.03</v>
      </c>
      <c r="D80">
        <v>0.06</v>
      </c>
    </row>
    <row r="81" spans="1:4">
      <c r="A81">
        <v>80</v>
      </c>
      <c r="B81">
        <v>0.06</v>
      </c>
      <c r="C81">
        <v>0.05</v>
      </c>
      <c r="D81">
        <v>0.05</v>
      </c>
    </row>
    <row r="82" spans="1:4">
      <c r="A82">
        <v>81</v>
      </c>
      <c r="B82">
        <v>0.06</v>
      </c>
      <c r="C82">
        <v>0.01</v>
      </c>
      <c r="D82">
        <v>0.03</v>
      </c>
    </row>
    <row r="83" spans="1:4">
      <c r="A83">
        <v>82</v>
      </c>
      <c r="B83">
        <v>0.04</v>
      </c>
      <c r="C83">
        <v>0.02</v>
      </c>
      <c r="D83">
        <v>0.03</v>
      </c>
    </row>
    <row r="84" spans="1:4">
      <c r="A84">
        <v>83</v>
      </c>
      <c r="B84">
        <v>0.02</v>
      </c>
      <c r="C84">
        <v>0.02</v>
      </c>
      <c r="D84">
        <v>0.02</v>
      </c>
    </row>
    <row r="85" spans="1:4">
      <c r="A85">
        <v>85</v>
      </c>
      <c r="B85">
        <v>0.04</v>
      </c>
      <c r="C85">
        <v>0.02</v>
      </c>
      <c r="D85">
        <v>0.03</v>
      </c>
    </row>
    <row r="86" spans="1:4">
      <c r="A86">
        <v>86</v>
      </c>
      <c r="B86">
        <v>0.02</v>
      </c>
      <c r="C86">
        <v>0.04</v>
      </c>
      <c r="D86">
        <v>0.03</v>
      </c>
    </row>
    <row r="87" spans="1:4">
      <c r="A87">
        <v>87</v>
      </c>
      <c r="B87">
        <v>0.02</v>
      </c>
      <c r="C87">
        <v>0.01</v>
      </c>
      <c r="D87">
        <v>0.02</v>
      </c>
    </row>
    <row r="88" spans="1:4">
      <c r="A88">
        <v>88</v>
      </c>
      <c r="B88">
        <v>0.04</v>
      </c>
      <c r="C88">
        <v>0.01</v>
      </c>
      <c r="D88">
        <v>0.02</v>
      </c>
    </row>
    <row r="89" spans="1:4">
      <c r="A89">
        <v>89</v>
      </c>
      <c r="B89">
        <v>0.02</v>
      </c>
      <c r="C89">
        <v>0</v>
      </c>
      <c r="D89">
        <v>0.01</v>
      </c>
    </row>
    <row r="90" spans="1:4">
      <c r="A90">
        <v>90</v>
      </c>
      <c r="B90">
        <v>0.02</v>
      </c>
      <c r="C90">
        <v>0</v>
      </c>
      <c r="D90">
        <v>0.01</v>
      </c>
    </row>
    <row r="91" spans="1:4">
      <c r="A91">
        <v>91</v>
      </c>
      <c r="B91">
        <v>0</v>
      </c>
      <c r="C91">
        <v>0.01</v>
      </c>
      <c r="D91">
        <v>0.01</v>
      </c>
    </row>
    <row r="92" spans="1:4">
      <c r="A92">
        <v>94</v>
      </c>
      <c r="B92">
        <v>0</v>
      </c>
      <c r="C92">
        <v>0.02</v>
      </c>
      <c r="D92">
        <v>0.02</v>
      </c>
    </row>
    <row r="93" spans="1:4">
      <c r="A93">
        <v>95</v>
      </c>
      <c r="B93">
        <v>0.04</v>
      </c>
      <c r="C93">
        <v>0.03</v>
      </c>
      <c r="D93">
        <v>0.03</v>
      </c>
    </row>
    <row r="95" spans="1:4">
      <c r="A95" t="s">
        <v>44</v>
      </c>
      <c r="B95">
        <v>100</v>
      </c>
      <c r="C95">
        <v>100</v>
      </c>
      <c r="D95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1:O31"/>
  <sheetViews>
    <sheetView topLeftCell="A8" workbookViewId="0">
      <selection activeCell="C17" sqref="C17:O29"/>
    </sheetView>
  </sheetViews>
  <sheetFormatPr defaultRowHeight="15"/>
  <sheetData>
    <row r="1" spans="2:15">
      <c r="B1" t="s">
        <v>45</v>
      </c>
      <c r="C1">
        <v>19.850000000000001</v>
      </c>
      <c r="D1">
        <v>1.1599999999999999</v>
      </c>
      <c r="E1">
        <v>1.59</v>
      </c>
      <c r="F1">
        <v>6.26</v>
      </c>
      <c r="G1">
        <v>4.08</v>
      </c>
      <c r="H1">
        <v>4.7300000000000004</v>
      </c>
      <c r="I1">
        <v>0.53</v>
      </c>
      <c r="J1">
        <v>6.33</v>
      </c>
      <c r="K1">
        <v>0.52</v>
      </c>
      <c r="L1">
        <v>2.73</v>
      </c>
      <c r="M1">
        <v>0.8</v>
      </c>
      <c r="N1">
        <v>0.3</v>
      </c>
      <c r="O1">
        <v>51.13</v>
      </c>
    </row>
    <row r="2" spans="2:15">
      <c r="B2" s="19">
        <v>42864</v>
      </c>
      <c r="C2">
        <v>19.84</v>
      </c>
      <c r="D2">
        <v>1.9</v>
      </c>
      <c r="E2">
        <v>0.95</v>
      </c>
      <c r="F2">
        <v>5.5</v>
      </c>
      <c r="G2">
        <v>7.76</v>
      </c>
      <c r="H2">
        <v>4.63</v>
      </c>
      <c r="I2">
        <v>0.65</v>
      </c>
      <c r="J2">
        <v>4.05</v>
      </c>
      <c r="K2">
        <v>0.16</v>
      </c>
      <c r="L2">
        <v>2.44</v>
      </c>
      <c r="M2">
        <v>0.17</v>
      </c>
      <c r="N2">
        <v>0.33</v>
      </c>
      <c r="O2">
        <v>51.61</v>
      </c>
    </row>
    <row r="3" spans="2:15">
      <c r="B3" s="19">
        <v>43022</v>
      </c>
      <c r="C3">
        <v>23.31</v>
      </c>
      <c r="D3">
        <v>1.1000000000000001</v>
      </c>
      <c r="E3">
        <v>1.88</v>
      </c>
      <c r="F3">
        <v>8.09</v>
      </c>
      <c r="G3">
        <v>8.01</v>
      </c>
      <c r="H3">
        <v>4.54</v>
      </c>
      <c r="I3">
        <v>0.28999999999999998</v>
      </c>
      <c r="J3">
        <v>3.02</v>
      </c>
      <c r="K3">
        <v>0.01</v>
      </c>
      <c r="L3">
        <v>4.42</v>
      </c>
      <c r="M3">
        <v>0.01</v>
      </c>
      <c r="N3">
        <v>0.83</v>
      </c>
      <c r="O3">
        <v>44.47</v>
      </c>
    </row>
    <row r="4" spans="2:15">
      <c r="B4" t="s">
        <v>46</v>
      </c>
      <c r="C4">
        <v>14.45</v>
      </c>
      <c r="D4">
        <v>0.63</v>
      </c>
      <c r="E4">
        <v>1.27</v>
      </c>
      <c r="F4">
        <v>6.96</v>
      </c>
      <c r="G4">
        <v>5.76</v>
      </c>
      <c r="H4">
        <v>5.47</v>
      </c>
      <c r="I4">
        <v>0.61</v>
      </c>
      <c r="J4">
        <v>4.7</v>
      </c>
      <c r="K4">
        <v>0.01</v>
      </c>
      <c r="L4">
        <v>3.43</v>
      </c>
      <c r="M4">
        <v>1.44</v>
      </c>
      <c r="N4">
        <v>1.44</v>
      </c>
      <c r="O4">
        <v>53.82</v>
      </c>
    </row>
    <row r="5" spans="2:15">
      <c r="B5" t="s">
        <v>47</v>
      </c>
      <c r="C5">
        <v>11.15</v>
      </c>
      <c r="D5">
        <v>0.4</v>
      </c>
      <c r="E5">
        <v>2.08</v>
      </c>
      <c r="F5">
        <v>4.78</v>
      </c>
      <c r="G5">
        <v>5.44</v>
      </c>
      <c r="H5">
        <v>7.62</v>
      </c>
      <c r="I5">
        <v>0.59</v>
      </c>
      <c r="J5">
        <v>6.89</v>
      </c>
      <c r="K5">
        <v>0.01</v>
      </c>
      <c r="L5">
        <v>3.06</v>
      </c>
      <c r="M5">
        <v>0.77</v>
      </c>
      <c r="N5">
        <v>0.39</v>
      </c>
      <c r="O5">
        <v>56.79</v>
      </c>
    </row>
    <row r="6" spans="2:15">
      <c r="B6" t="s">
        <v>48</v>
      </c>
      <c r="C6">
        <v>11.68</v>
      </c>
      <c r="D6">
        <v>0.94</v>
      </c>
      <c r="E6">
        <v>0.97</v>
      </c>
      <c r="F6">
        <v>2.77</v>
      </c>
      <c r="G6">
        <v>3.33</v>
      </c>
      <c r="H6">
        <v>3.61</v>
      </c>
      <c r="I6">
        <v>0.37</v>
      </c>
      <c r="J6">
        <v>7.46</v>
      </c>
      <c r="K6">
        <v>0.22</v>
      </c>
      <c r="L6">
        <v>3.22</v>
      </c>
      <c r="M6">
        <v>1.69</v>
      </c>
      <c r="N6">
        <v>0.38</v>
      </c>
      <c r="O6">
        <v>63.37</v>
      </c>
    </row>
    <row r="7" spans="2:15">
      <c r="B7" t="s">
        <v>49</v>
      </c>
      <c r="C7">
        <v>12.25</v>
      </c>
      <c r="D7">
        <v>1.47</v>
      </c>
      <c r="E7">
        <v>0.98</v>
      </c>
      <c r="F7">
        <v>2.56</v>
      </c>
      <c r="G7">
        <v>5.0999999999999996</v>
      </c>
      <c r="H7">
        <v>2.74</v>
      </c>
      <c r="I7">
        <v>0.27</v>
      </c>
      <c r="J7">
        <v>10.57</v>
      </c>
      <c r="K7">
        <v>0.01</v>
      </c>
      <c r="L7">
        <v>2.2799999999999998</v>
      </c>
      <c r="M7">
        <v>0.52</v>
      </c>
      <c r="N7">
        <v>0.52</v>
      </c>
      <c r="O7">
        <v>60.74</v>
      </c>
    </row>
    <row r="8" spans="2:15">
      <c r="B8" t="s">
        <v>50</v>
      </c>
      <c r="C8">
        <v>15.59</v>
      </c>
      <c r="D8">
        <v>0.74</v>
      </c>
      <c r="E8">
        <v>0.32</v>
      </c>
      <c r="F8">
        <v>4.2699999999999996</v>
      </c>
      <c r="G8">
        <v>3.5</v>
      </c>
      <c r="H8">
        <v>2.1800000000000002</v>
      </c>
      <c r="I8">
        <v>0.02</v>
      </c>
      <c r="J8">
        <v>5.2</v>
      </c>
      <c r="K8">
        <v>0.68</v>
      </c>
      <c r="L8">
        <v>6.07</v>
      </c>
      <c r="M8">
        <v>1.05</v>
      </c>
      <c r="N8">
        <v>0.71</v>
      </c>
      <c r="O8">
        <v>59.66</v>
      </c>
    </row>
    <row r="9" spans="2:15">
      <c r="B9" t="s">
        <v>51</v>
      </c>
      <c r="C9">
        <v>17.07</v>
      </c>
      <c r="D9">
        <v>0.03</v>
      </c>
      <c r="E9">
        <v>2.4</v>
      </c>
      <c r="F9">
        <v>3.12</v>
      </c>
      <c r="G9">
        <v>2.57</v>
      </c>
      <c r="H9">
        <v>1.65</v>
      </c>
      <c r="I9">
        <v>0.6</v>
      </c>
      <c r="J9">
        <v>9.15</v>
      </c>
      <c r="K9">
        <v>0.52</v>
      </c>
      <c r="L9">
        <v>2.75</v>
      </c>
      <c r="M9">
        <v>2.17</v>
      </c>
      <c r="N9">
        <v>0.56000000000000005</v>
      </c>
      <c r="O9">
        <v>57.39</v>
      </c>
    </row>
    <row r="10" spans="2:15">
      <c r="B10" t="s">
        <v>52</v>
      </c>
      <c r="C10">
        <v>9.7899999999999991</v>
      </c>
      <c r="D10">
        <v>0.03</v>
      </c>
      <c r="E10">
        <v>1.5</v>
      </c>
      <c r="F10">
        <v>3.28</v>
      </c>
      <c r="G10">
        <v>5.91</v>
      </c>
      <c r="H10">
        <v>4.41</v>
      </c>
      <c r="I10">
        <v>1.46</v>
      </c>
      <c r="J10">
        <v>4.04</v>
      </c>
      <c r="K10">
        <v>0.03</v>
      </c>
      <c r="L10">
        <v>4.58</v>
      </c>
      <c r="M10">
        <v>0.03</v>
      </c>
      <c r="N10">
        <v>2.0299999999999998</v>
      </c>
      <c r="O10">
        <v>62.9</v>
      </c>
    </row>
    <row r="11" spans="2:15">
      <c r="B11" t="s">
        <v>53</v>
      </c>
      <c r="C11">
        <v>14.15</v>
      </c>
      <c r="D11">
        <v>7.0000000000000007E-2</v>
      </c>
      <c r="E11">
        <v>7.0000000000000007E-2</v>
      </c>
      <c r="F11">
        <v>7.06</v>
      </c>
      <c r="G11">
        <v>11.65</v>
      </c>
      <c r="H11">
        <v>5.24</v>
      </c>
      <c r="I11">
        <v>7.0000000000000007E-2</v>
      </c>
      <c r="J11">
        <v>8.2799999999999994</v>
      </c>
      <c r="K11">
        <v>7.0000000000000007E-2</v>
      </c>
      <c r="L11">
        <v>7.0000000000000007E-2</v>
      </c>
      <c r="M11">
        <v>7.0000000000000007E-2</v>
      </c>
      <c r="N11">
        <v>1.44</v>
      </c>
      <c r="O11">
        <v>51.77</v>
      </c>
    </row>
    <row r="12" spans="2:15">
      <c r="B12" t="s">
        <v>54</v>
      </c>
      <c r="C12">
        <v>30.66</v>
      </c>
      <c r="D12">
        <v>1.72</v>
      </c>
      <c r="E12">
        <v>0.05</v>
      </c>
      <c r="F12">
        <v>5.47</v>
      </c>
      <c r="G12">
        <v>0.92</v>
      </c>
      <c r="H12">
        <v>5.24</v>
      </c>
      <c r="I12">
        <v>0.05</v>
      </c>
      <c r="J12">
        <v>2.19</v>
      </c>
      <c r="K12">
        <v>0.05</v>
      </c>
      <c r="L12">
        <v>4.0599999999999996</v>
      </c>
      <c r="M12">
        <v>1.1200000000000001</v>
      </c>
      <c r="N12">
        <v>0.05</v>
      </c>
      <c r="O12">
        <v>48.42</v>
      </c>
    </row>
    <row r="13" spans="2:15">
      <c r="B13" t="s">
        <v>55</v>
      </c>
      <c r="C13">
        <v>31.82</v>
      </c>
      <c r="D13">
        <v>3.15</v>
      </c>
      <c r="E13">
        <v>1.85</v>
      </c>
      <c r="F13">
        <v>1.81</v>
      </c>
      <c r="G13">
        <v>5.44</v>
      </c>
      <c r="H13">
        <v>7.87</v>
      </c>
      <c r="I13">
        <v>0.05</v>
      </c>
      <c r="J13">
        <v>1.01</v>
      </c>
      <c r="K13">
        <v>1.29</v>
      </c>
      <c r="L13">
        <v>4.76</v>
      </c>
      <c r="M13">
        <v>2.93</v>
      </c>
      <c r="N13">
        <v>0.05</v>
      </c>
      <c r="O13">
        <v>37.97</v>
      </c>
    </row>
    <row r="15" spans="2:15">
      <c r="B15" t="s">
        <v>44</v>
      </c>
      <c r="C15">
        <v>16.8</v>
      </c>
      <c r="D15">
        <v>1.05</v>
      </c>
      <c r="E15">
        <v>1.34</v>
      </c>
      <c r="F15">
        <v>5.09</v>
      </c>
      <c r="G15">
        <v>5.21</v>
      </c>
      <c r="H15">
        <v>4.6100000000000003</v>
      </c>
      <c r="I15">
        <v>0.48</v>
      </c>
      <c r="J15">
        <v>5.96</v>
      </c>
      <c r="K15">
        <v>0.25</v>
      </c>
      <c r="L15">
        <v>3.23</v>
      </c>
      <c r="M15">
        <v>0.88</v>
      </c>
      <c r="N15">
        <v>0.59</v>
      </c>
      <c r="O15">
        <v>54.51</v>
      </c>
    </row>
    <row r="17" spans="2:15">
      <c r="B17" t="s">
        <v>45</v>
      </c>
      <c r="C17">
        <v>16.79</v>
      </c>
      <c r="D17">
        <v>0.84</v>
      </c>
      <c r="E17">
        <v>1.67</v>
      </c>
      <c r="F17">
        <v>6.19</v>
      </c>
      <c r="G17">
        <v>4.6900000000000004</v>
      </c>
      <c r="H17">
        <v>6.75</v>
      </c>
      <c r="I17">
        <v>0.1</v>
      </c>
      <c r="J17">
        <v>6.88</v>
      </c>
      <c r="K17">
        <v>0.1</v>
      </c>
      <c r="L17">
        <v>3.7</v>
      </c>
      <c r="M17">
        <v>0.56000000000000005</v>
      </c>
      <c r="N17">
        <v>0.56000000000000005</v>
      </c>
      <c r="O17">
        <v>51.16</v>
      </c>
    </row>
    <row r="18" spans="2:15">
      <c r="B18" s="19">
        <v>42864</v>
      </c>
      <c r="C18">
        <v>16.21</v>
      </c>
      <c r="D18">
        <v>1.45</v>
      </c>
      <c r="E18">
        <v>2</v>
      </c>
      <c r="F18">
        <v>13.09</v>
      </c>
      <c r="G18">
        <v>9.0500000000000007</v>
      </c>
      <c r="H18">
        <v>6.8</v>
      </c>
      <c r="I18">
        <v>0.13</v>
      </c>
      <c r="J18">
        <v>5.25</v>
      </c>
      <c r="K18">
        <v>0.42</v>
      </c>
      <c r="L18">
        <v>3.07</v>
      </c>
      <c r="M18">
        <v>0.28000000000000003</v>
      </c>
      <c r="N18">
        <v>0.41</v>
      </c>
      <c r="O18">
        <v>41.85</v>
      </c>
    </row>
    <row r="19" spans="2:15">
      <c r="B19" s="19">
        <v>43022</v>
      </c>
      <c r="C19">
        <v>14.35</v>
      </c>
      <c r="D19">
        <v>1.1200000000000001</v>
      </c>
      <c r="E19">
        <v>1.19</v>
      </c>
      <c r="F19">
        <v>16.079999999999998</v>
      </c>
      <c r="G19">
        <v>10.78</v>
      </c>
      <c r="H19">
        <v>9.0399999999999991</v>
      </c>
      <c r="I19">
        <v>0.56999999999999995</v>
      </c>
      <c r="J19">
        <v>6.64</v>
      </c>
      <c r="K19">
        <v>0.51</v>
      </c>
      <c r="L19">
        <v>2.23</v>
      </c>
      <c r="M19">
        <v>0.39</v>
      </c>
      <c r="N19">
        <v>0.01</v>
      </c>
      <c r="O19">
        <v>37.090000000000003</v>
      </c>
    </row>
    <row r="20" spans="2:15">
      <c r="B20" t="s">
        <v>46</v>
      </c>
      <c r="C20">
        <v>8.81</v>
      </c>
      <c r="D20">
        <v>1.48</v>
      </c>
      <c r="E20">
        <v>0.75</v>
      </c>
      <c r="F20">
        <v>8.35</v>
      </c>
      <c r="G20">
        <v>7.53</v>
      </c>
      <c r="H20">
        <v>13.08</v>
      </c>
      <c r="I20">
        <v>0.56999999999999995</v>
      </c>
      <c r="J20">
        <v>15.01</v>
      </c>
      <c r="K20">
        <v>0.56999999999999995</v>
      </c>
      <c r="L20">
        <v>3.07</v>
      </c>
      <c r="M20">
        <v>0.83</v>
      </c>
      <c r="N20">
        <v>0.83</v>
      </c>
      <c r="O20">
        <v>39.119999999999997</v>
      </c>
    </row>
    <row r="21" spans="2:15">
      <c r="B21" t="s">
        <v>47</v>
      </c>
      <c r="C21">
        <v>4.34</v>
      </c>
      <c r="D21">
        <v>1.06</v>
      </c>
      <c r="E21">
        <v>1.26</v>
      </c>
      <c r="F21">
        <v>4.12</v>
      </c>
      <c r="G21">
        <v>4.96</v>
      </c>
      <c r="H21">
        <v>13.82</v>
      </c>
      <c r="I21">
        <v>0.87</v>
      </c>
      <c r="J21">
        <v>18.89</v>
      </c>
      <c r="K21">
        <v>0.77</v>
      </c>
      <c r="L21">
        <v>2.4700000000000002</v>
      </c>
      <c r="M21">
        <v>1.8</v>
      </c>
      <c r="N21">
        <v>3.78</v>
      </c>
      <c r="O21">
        <v>41.84</v>
      </c>
    </row>
    <row r="22" spans="2:15">
      <c r="B22" t="s">
        <v>48</v>
      </c>
      <c r="C22">
        <v>6.64</v>
      </c>
      <c r="D22">
        <v>0.82</v>
      </c>
      <c r="E22">
        <v>2.72</v>
      </c>
      <c r="F22">
        <v>3.39</v>
      </c>
      <c r="G22">
        <v>4.7</v>
      </c>
      <c r="H22">
        <v>10.11</v>
      </c>
      <c r="I22">
        <v>1.07</v>
      </c>
      <c r="J22">
        <v>15.01</v>
      </c>
      <c r="K22">
        <v>1.01</v>
      </c>
      <c r="L22">
        <v>2.4900000000000002</v>
      </c>
      <c r="M22">
        <v>2.81</v>
      </c>
      <c r="N22">
        <v>10.4</v>
      </c>
      <c r="O22">
        <v>38.83</v>
      </c>
    </row>
    <row r="23" spans="2:15">
      <c r="B23" t="s">
        <v>49</v>
      </c>
      <c r="C23">
        <v>4.29</v>
      </c>
      <c r="D23">
        <v>0.95</v>
      </c>
      <c r="E23">
        <v>1.62</v>
      </c>
      <c r="F23">
        <v>3.04</v>
      </c>
      <c r="G23">
        <v>3.16</v>
      </c>
      <c r="H23">
        <v>3.92</v>
      </c>
      <c r="I23">
        <v>1.18</v>
      </c>
      <c r="J23">
        <v>14.09</v>
      </c>
      <c r="K23">
        <v>0.8</v>
      </c>
      <c r="L23">
        <v>4.58</v>
      </c>
      <c r="M23">
        <v>3</v>
      </c>
      <c r="N23">
        <v>15.86</v>
      </c>
      <c r="O23">
        <v>43.51</v>
      </c>
    </row>
    <row r="24" spans="2:15">
      <c r="B24" t="s">
        <v>50</v>
      </c>
      <c r="C24">
        <v>6.63</v>
      </c>
      <c r="D24">
        <v>0.89</v>
      </c>
      <c r="E24">
        <v>1.52</v>
      </c>
      <c r="F24">
        <v>4.29</v>
      </c>
      <c r="G24">
        <v>3.97</v>
      </c>
      <c r="H24">
        <v>3.66</v>
      </c>
      <c r="I24">
        <v>0.98</v>
      </c>
      <c r="J24">
        <v>10.23</v>
      </c>
      <c r="K24">
        <v>0.54</v>
      </c>
      <c r="L24">
        <v>3.95</v>
      </c>
      <c r="M24">
        <v>2.23</v>
      </c>
      <c r="N24">
        <v>16.309999999999999</v>
      </c>
      <c r="O24">
        <v>44.79</v>
      </c>
    </row>
    <row r="25" spans="2:15">
      <c r="B25" t="s">
        <v>51</v>
      </c>
      <c r="C25">
        <v>6.96</v>
      </c>
      <c r="D25">
        <v>1.92</v>
      </c>
      <c r="E25">
        <v>1.53</v>
      </c>
      <c r="F25">
        <v>2.82</v>
      </c>
      <c r="G25">
        <v>4.76</v>
      </c>
      <c r="H25">
        <v>4.4800000000000004</v>
      </c>
      <c r="I25">
        <v>1.43</v>
      </c>
      <c r="J25">
        <v>8.52</v>
      </c>
      <c r="K25">
        <v>0.19</v>
      </c>
      <c r="L25">
        <v>4.99</v>
      </c>
      <c r="M25">
        <v>1.93</v>
      </c>
      <c r="N25">
        <v>18.52</v>
      </c>
      <c r="O25">
        <v>41.95</v>
      </c>
    </row>
    <row r="26" spans="2:15">
      <c r="B26" t="s">
        <v>52</v>
      </c>
      <c r="C26">
        <v>8.4600000000000009</v>
      </c>
      <c r="D26">
        <v>2.58</v>
      </c>
      <c r="E26">
        <v>0.63</v>
      </c>
      <c r="F26">
        <v>3.59</v>
      </c>
      <c r="G26">
        <v>4.92</v>
      </c>
      <c r="H26">
        <v>2.5099999999999998</v>
      </c>
      <c r="I26">
        <v>1.85</v>
      </c>
      <c r="J26">
        <v>7.52</v>
      </c>
      <c r="K26">
        <v>0.34</v>
      </c>
      <c r="L26">
        <v>8.11</v>
      </c>
      <c r="M26">
        <v>1.82</v>
      </c>
      <c r="N26">
        <v>19.82</v>
      </c>
      <c r="O26">
        <v>37.86</v>
      </c>
    </row>
    <row r="27" spans="2:15">
      <c r="B27" t="s">
        <v>53</v>
      </c>
      <c r="C27">
        <v>9.16</v>
      </c>
      <c r="D27">
        <v>0.66</v>
      </c>
      <c r="E27">
        <v>1.37</v>
      </c>
      <c r="F27">
        <v>2.59</v>
      </c>
      <c r="G27">
        <v>6.37</v>
      </c>
      <c r="H27">
        <v>3.47</v>
      </c>
      <c r="I27">
        <v>1.52</v>
      </c>
      <c r="J27">
        <v>9.64</v>
      </c>
      <c r="K27">
        <v>1.24</v>
      </c>
      <c r="L27">
        <v>7.11</v>
      </c>
      <c r="M27">
        <v>1.77</v>
      </c>
      <c r="N27">
        <v>19.690000000000001</v>
      </c>
      <c r="O27">
        <v>35.409999999999997</v>
      </c>
    </row>
    <row r="28" spans="2:15">
      <c r="B28" t="s">
        <v>54</v>
      </c>
      <c r="C28">
        <v>10.77</v>
      </c>
      <c r="D28">
        <v>2.08</v>
      </c>
      <c r="E28">
        <v>1.67</v>
      </c>
      <c r="F28">
        <v>7.89</v>
      </c>
      <c r="G28">
        <v>4.59</v>
      </c>
      <c r="H28">
        <v>5.15</v>
      </c>
      <c r="I28">
        <v>1.46</v>
      </c>
      <c r="J28">
        <v>2.46</v>
      </c>
      <c r="K28">
        <v>0.02</v>
      </c>
      <c r="L28">
        <v>6.56</v>
      </c>
      <c r="M28">
        <v>1.49</v>
      </c>
      <c r="N28">
        <v>15.15</v>
      </c>
      <c r="O28">
        <v>40.700000000000003</v>
      </c>
    </row>
    <row r="29" spans="2:15">
      <c r="B29" t="s">
        <v>55</v>
      </c>
      <c r="C29">
        <v>19.48</v>
      </c>
      <c r="D29">
        <v>1.5</v>
      </c>
      <c r="E29">
        <v>1.54</v>
      </c>
      <c r="F29">
        <v>9.2100000000000009</v>
      </c>
      <c r="G29">
        <v>5.09</v>
      </c>
      <c r="H29">
        <v>1.19</v>
      </c>
      <c r="I29">
        <v>0.02</v>
      </c>
      <c r="J29">
        <v>4</v>
      </c>
      <c r="K29">
        <v>0.36</v>
      </c>
      <c r="L29">
        <v>12.97</v>
      </c>
      <c r="M29">
        <v>1.21</v>
      </c>
      <c r="N29">
        <v>12.36</v>
      </c>
      <c r="O29">
        <v>31.05</v>
      </c>
    </row>
    <row r="31" spans="2:15">
      <c r="B31" t="s">
        <v>44</v>
      </c>
      <c r="C31">
        <v>9.56</v>
      </c>
      <c r="D31">
        <v>1.19</v>
      </c>
      <c r="E31">
        <v>1.59</v>
      </c>
      <c r="F31">
        <v>6.22</v>
      </c>
      <c r="G31">
        <v>5.6</v>
      </c>
      <c r="H31">
        <v>7.69</v>
      </c>
      <c r="I31">
        <v>0.81</v>
      </c>
      <c r="J31">
        <v>11.15</v>
      </c>
      <c r="K31">
        <v>0.56999999999999995</v>
      </c>
      <c r="L31">
        <v>3.98</v>
      </c>
      <c r="M31">
        <v>1.61</v>
      </c>
      <c r="N31">
        <v>8.1999999999999993</v>
      </c>
      <c r="O31">
        <v>41.84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Szenario - 5%Mali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martin@spielauer.ca</dc:creator>
  <cp:lastModifiedBy>Martin</cp:lastModifiedBy>
  <dcterms:created xsi:type="dcterms:W3CDTF">2016-06-25T10:10:38Z</dcterms:created>
  <dcterms:modified xsi:type="dcterms:W3CDTF">2017-05-24T18:43:29Z</dcterms:modified>
</cp:coreProperties>
</file>