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6" windowWidth="19416" windowHeight="8712"/>
  </bookViews>
  <sheets>
    <sheet name="Sheet2" sheetId="2" r:id="rId1"/>
    <sheet name="Sheet3" sheetId="3" r:id="rId2"/>
  </sheets>
  <calcPr calcId="125725" concurrentCalc="0"/>
</workbook>
</file>

<file path=xl/calcChain.xml><?xml version="1.0" encoding="utf-8"?>
<calcChain xmlns="http://schemas.openxmlformats.org/spreadsheetml/2006/main">
  <c r="P6" i="2"/>
  <c r="P23"/>
  <c r="P7"/>
  <c r="P24"/>
  <c r="Q6"/>
  <c r="Q23"/>
  <c r="Q7"/>
  <c r="Q24"/>
  <c r="P8"/>
  <c r="P25"/>
  <c r="Q8"/>
  <c r="Q25"/>
  <c r="P9"/>
  <c r="P26"/>
  <c r="Q9"/>
  <c r="Q26"/>
  <c r="P10"/>
  <c r="P27"/>
  <c r="Q10"/>
  <c r="Q27"/>
  <c r="P11"/>
  <c r="P28"/>
  <c r="Q11"/>
  <c r="Q28"/>
  <c r="P12"/>
  <c r="P29"/>
  <c r="Q12"/>
  <c r="Q29"/>
  <c r="P13"/>
  <c r="P30"/>
  <c r="Q13"/>
  <c r="Q30"/>
  <c r="P14"/>
  <c r="P31"/>
  <c r="Q14"/>
  <c r="Q31"/>
  <c r="P15"/>
  <c r="P32"/>
  <c r="Q15"/>
  <c r="Q32"/>
  <c r="P16"/>
  <c r="P33"/>
  <c r="Q16"/>
  <c r="Q33"/>
  <c r="P17"/>
  <c r="P34"/>
  <c r="Q17"/>
  <c r="Q34"/>
  <c r="Q18"/>
  <c r="P18"/>
</calcChain>
</file>

<file path=xl/sharedStrings.xml><?xml version="1.0" encoding="utf-8"?>
<sst xmlns="http://schemas.openxmlformats.org/spreadsheetml/2006/main" count="17" uniqueCount="7">
  <si>
    <t>Total</t>
  </si>
  <si>
    <t>m_agegr</t>
  </si>
  <si>
    <t>EmigrationProbabilities.do</t>
  </si>
  <si>
    <t>Female</t>
  </si>
  <si>
    <t>Male</t>
  </si>
  <si>
    <t>60+</t>
  </si>
  <si>
    <t>Parameters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</si>
</sst>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#,##0.0000"/>
  </numFmts>
  <fonts count="5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C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2" borderId="0" xfId="0" applyFill="1"/>
    <xf numFmtId="0" fontId="3" fillId="3" borderId="0" xfId="0" applyFont="1" applyFill="1"/>
    <xf numFmtId="0" fontId="1" fillId="3" borderId="0" xfId="0" applyFont="1" applyFill="1"/>
    <xf numFmtId="0" fontId="2" fillId="2" borderId="0" xfId="0" applyFont="1" applyFill="1"/>
    <xf numFmtId="0" fontId="4" fillId="2" borderId="0" xfId="0" applyFont="1" applyFill="1"/>
    <xf numFmtId="0" fontId="0" fillId="4" borderId="0" xfId="0" applyFill="1"/>
    <xf numFmtId="3" fontId="0" fillId="4" borderId="0" xfId="0" applyNumberFormat="1" applyFill="1"/>
    <xf numFmtId="0" fontId="0" fillId="5" borderId="0" xfId="0" applyFill="1"/>
    <xf numFmtId="0" fontId="0" fillId="5" borderId="0" xfId="0" applyFill="1" applyAlignment="1">
      <alignment horizontal="right"/>
    </xf>
    <xf numFmtId="164" fontId="0" fillId="5" borderId="0" xfId="0" applyNumberFormat="1" applyFill="1"/>
    <xf numFmtId="0" fontId="0" fillId="5" borderId="0" xfId="0" applyFill="1" applyAlignment="1">
      <alignment horizontal="center"/>
    </xf>
    <xf numFmtId="3" fontId="0" fillId="2" borderId="0" xfId="0" applyNumberFormat="1" applyFill="1"/>
    <xf numFmtId="4" fontId="0" fillId="4" borderId="0" xfId="0" applyNumberFormat="1" applyFill="1"/>
    <xf numFmtId="165" fontId="0" fillId="2" borderId="0" xfId="0" applyNumberFormat="1" applyFill="1"/>
    <xf numFmtId="4" fontId="0" fillId="0" borderId="0" xfId="0" applyNumberFormat="1"/>
    <xf numFmtId="3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 sz="1400"/>
              <a:t>Emigration Rates 2012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Sheet2!$P$5</c:f>
              <c:strCache>
                <c:ptCount val="1"/>
                <c:pt idx="0">
                  <c:v>Female</c:v>
                </c:pt>
              </c:strCache>
            </c:strRef>
          </c:tx>
          <c:cat>
            <c:strRef>
              <c:f>Sheet2!$O$6:$O$18</c:f>
              <c:strCache>
                <c:ptCount val="13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60+</c:v>
                </c:pt>
              </c:strCache>
            </c:strRef>
          </c:cat>
          <c:val>
            <c:numRef>
              <c:f>Sheet2!$P$6:$P$18</c:f>
              <c:numCache>
                <c:formatCode>0.00000</c:formatCode>
                <c:ptCount val="13"/>
                <c:pt idx="0">
                  <c:v>6.4816750588228512E-4</c:v>
                </c:pt>
                <c:pt idx="1">
                  <c:v>5.8577419023394162E-4</c:v>
                </c:pt>
                <c:pt idx="2">
                  <c:v>6.4227147291487331E-4</c:v>
                </c:pt>
                <c:pt idx="3">
                  <c:v>1.6431862420636129E-3</c:v>
                </c:pt>
                <c:pt idx="4">
                  <c:v>2.1647249058460174E-3</c:v>
                </c:pt>
                <c:pt idx="5">
                  <c:v>1.9568253194427996E-3</c:v>
                </c:pt>
                <c:pt idx="6">
                  <c:v>1.8626211963510529E-3</c:v>
                </c:pt>
                <c:pt idx="7">
                  <c:v>1.2524949250733994E-3</c:v>
                </c:pt>
                <c:pt idx="8">
                  <c:v>1.294590137881363E-3</c:v>
                </c:pt>
                <c:pt idx="9">
                  <c:v>1.0404085187187464E-3</c:v>
                </c:pt>
                <c:pt idx="10">
                  <c:v>1.0958710248116796E-3</c:v>
                </c:pt>
                <c:pt idx="11">
                  <c:v>4.4014978212845394E-4</c:v>
                </c:pt>
                <c:pt idx="12">
                  <c:v>2.0246163996793983E-4</c:v>
                </c:pt>
              </c:numCache>
            </c:numRef>
          </c:val>
        </c:ser>
        <c:ser>
          <c:idx val="1"/>
          <c:order val="1"/>
          <c:tx>
            <c:strRef>
              <c:f>Sheet2!$Q$5</c:f>
              <c:strCache>
                <c:ptCount val="1"/>
                <c:pt idx="0">
                  <c:v>Male</c:v>
                </c:pt>
              </c:strCache>
            </c:strRef>
          </c:tx>
          <c:cat>
            <c:strRef>
              <c:f>Sheet2!$O$6:$O$18</c:f>
              <c:strCache>
                <c:ptCount val="13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60+</c:v>
                </c:pt>
              </c:strCache>
            </c:strRef>
          </c:cat>
          <c:val>
            <c:numRef>
              <c:f>Sheet2!$Q$6:$Q$18</c:f>
              <c:numCache>
                <c:formatCode>0.00000</c:formatCode>
                <c:ptCount val="13"/>
                <c:pt idx="0">
                  <c:v>1.24854126667479E-3</c:v>
                </c:pt>
                <c:pt idx="1">
                  <c:v>1.0280437389497347E-3</c:v>
                </c:pt>
                <c:pt idx="2">
                  <c:v>2.1628901606351378E-3</c:v>
                </c:pt>
                <c:pt idx="3">
                  <c:v>9.2091039796411995E-3</c:v>
                </c:pt>
                <c:pt idx="4">
                  <c:v>1.7890439596176304E-2</c:v>
                </c:pt>
                <c:pt idx="5">
                  <c:v>1.9171009744396131E-2</c:v>
                </c:pt>
                <c:pt idx="6">
                  <c:v>2.1025423262188724E-2</c:v>
                </c:pt>
                <c:pt idx="7">
                  <c:v>1.7078528924717184E-2</c:v>
                </c:pt>
                <c:pt idx="8">
                  <c:v>1.755263473050013E-2</c:v>
                </c:pt>
                <c:pt idx="9">
                  <c:v>1.2511768391241556E-2</c:v>
                </c:pt>
                <c:pt idx="10">
                  <c:v>1.271996491723198E-2</c:v>
                </c:pt>
                <c:pt idx="11">
                  <c:v>7.1951541478637512E-3</c:v>
                </c:pt>
                <c:pt idx="12">
                  <c:v>2.2799420664620976E-3</c:v>
                </c:pt>
              </c:numCache>
            </c:numRef>
          </c:val>
        </c:ser>
        <c:gapWidth val="75"/>
        <c:overlap val="-25"/>
        <c:axId val="98151424"/>
        <c:axId val="100795136"/>
      </c:barChart>
      <c:catAx>
        <c:axId val="98151424"/>
        <c:scaling>
          <c:orientation val="minMax"/>
        </c:scaling>
        <c:axPos val="b"/>
        <c:majorTickMark val="none"/>
        <c:tickLblPos val="nextTo"/>
        <c:crossAx val="100795136"/>
        <c:crosses val="autoZero"/>
        <c:auto val="1"/>
        <c:lblAlgn val="ctr"/>
        <c:lblOffset val="100"/>
      </c:catAx>
      <c:valAx>
        <c:axId val="100795136"/>
        <c:scaling>
          <c:orientation val="minMax"/>
        </c:scaling>
        <c:axPos val="l"/>
        <c:majorGridlines/>
        <c:numFmt formatCode="0.000" sourceLinked="0"/>
        <c:majorTickMark val="none"/>
        <c:tickLblPos val="nextTo"/>
        <c:spPr>
          <a:ln w="9525">
            <a:noFill/>
          </a:ln>
        </c:spPr>
        <c:crossAx val="98151424"/>
        <c:crosses val="autoZero"/>
        <c:crossBetween val="between"/>
        <c:majorUnit val="5.0000000000000044E-3"/>
      </c:valAx>
    </c:plotArea>
    <c:legend>
      <c:legendPos val="b"/>
      <c:layout/>
    </c:legend>
    <c:plotVisOnly val="1"/>
  </c:chart>
  <c:txPr>
    <a:bodyPr/>
    <a:lstStyle/>
    <a:p>
      <a:pPr>
        <a:defRPr sz="1400" b="0"/>
      </a:pPr>
      <a:endParaRPr lang="en-US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 sz="1400"/>
              <a:t>Emigration Rates 2012</a:t>
            </a:r>
          </a:p>
          <a:p>
            <a:pPr>
              <a:defRPr/>
            </a:pPr>
            <a:r>
              <a:rPr lang="en-US" sz="1400"/>
              <a:t>(Survi val)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Sheet2!$P$21</c:f>
              <c:strCache>
                <c:ptCount val="1"/>
                <c:pt idx="0">
                  <c:v>Female</c:v>
                </c:pt>
              </c:strCache>
            </c:strRef>
          </c:tx>
          <c:marker>
            <c:symbol val="none"/>
          </c:marker>
          <c:cat>
            <c:numRef>
              <c:f>Sheet2!$O$22:$O$34</c:f>
              <c:numCache>
                <c:formatCode>General</c:formatCode>
                <c:ptCount val="13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</c:numCache>
            </c:numRef>
          </c:cat>
          <c:val>
            <c:numRef>
              <c:f>Sheet2!$P$22:$P$34</c:f>
              <c:numCache>
                <c:formatCode>0.00000</c:formatCode>
                <c:ptCount val="13"/>
                <c:pt idx="0">
                  <c:v>1</c:v>
                </c:pt>
                <c:pt idx="1">
                  <c:v>0.99676440831602686</c:v>
                </c:pt>
                <c:pt idx="2">
                  <c:v>0.99384928508911563</c:v>
                </c:pt>
                <c:pt idx="3">
                  <c:v>0.990662799079295</c:v>
                </c:pt>
                <c:pt idx="4">
                  <c:v>0.98255692591411647</c:v>
                </c:pt>
                <c:pt idx="5">
                  <c:v>0.97197944527209534</c:v>
                </c:pt>
                <c:pt idx="6">
                  <c:v>0.96251584734480466</c:v>
                </c:pt>
                <c:pt idx="7">
                  <c:v>0.95359344736714968</c:v>
                </c:pt>
                <c:pt idx="8">
                  <c:v>0.94764025292098697</c:v>
                </c:pt>
                <c:pt idx="9">
                  <c:v>0.94152603415914282</c:v>
                </c:pt>
                <c:pt idx="10">
                  <c:v>0.93664089299916065</c:v>
                </c:pt>
                <c:pt idx="11">
                  <c:v>0.93152273981746214</c:v>
                </c:pt>
                <c:pt idx="12">
                  <c:v>0.92947494632872085</c:v>
                </c:pt>
              </c:numCache>
            </c:numRef>
          </c:val>
        </c:ser>
        <c:ser>
          <c:idx val="1"/>
          <c:order val="1"/>
          <c:tx>
            <c:strRef>
              <c:f>Sheet2!$Q$21</c:f>
              <c:strCache>
                <c:ptCount val="1"/>
                <c:pt idx="0">
                  <c:v>Male</c:v>
                </c:pt>
              </c:strCache>
            </c:strRef>
          </c:tx>
          <c:marker>
            <c:symbol val="none"/>
          </c:marker>
          <c:cat>
            <c:numRef>
              <c:f>Sheet2!$O$22:$O$34</c:f>
              <c:numCache>
                <c:formatCode>General</c:formatCode>
                <c:ptCount val="13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</c:numCache>
            </c:numRef>
          </c:cat>
          <c:val>
            <c:numRef>
              <c:f>Sheet2!$Q$22:$Q$34</c:f>
              <c:numCache>
                <c:formatCode>0.00000</c:formatCode>
                <c:ptCount val="13"/>
                <c:pt idx="0">
                  <c:v>1</c:v>
                </c:pt>
                <c:pt idx="1">
                  <c:v>0.99377673887319562</c:v>
                </c:pt>
                <c:pt idx="2">
                  <c:v>0.98868161534478305</c:v>
                </c:pt>
                <c:pt idx="3">
                  <c:v>0.97804717312511325</c:v>
                </c:pt>
                <c:pt idx="4">
                  <c:v>0.93403357325561209</c:v>
                </c:pt>
                <c:pt idx="5">
                  <c:v>0.85411016583171118</c:v>
                </c:pt>
                <c:pt idx="6">
                  <c:v>0.77604083137463409</c:v>
                </c:pt>
                <c:pt idx="7">
                  <c:v>0.69859978194328831</c:v>
                </c:pt>
                <c:pt idx="8">
                  <c:v>0.64142058180187433</c:v>
                </c:pt>
                <c:pt idx="9">
                  <c:v>0.58752699973774491</c:v>
                </c:pt>
                <c:pt idx="10">
                  <c:v>0.55189806259215901</c:v>
                </c:pt>
                <c:pt idx="11">
                  <c:v>0.5178903474648463</c:v>
                </c:pt>
                <c:pt idx="12">
                  <c:v>0.4995900013202989</c:v>
                </c:pt>
              </c:numCache>
            </c:numRef>
          </c:val>
        </c:ser>
        <c:marker val="1"/>
        <c:axId val="100820480"/>
        <c:axId val="100822016"/>
      </c:lineChart>
      <c:catAx>
        <c:axId val="100820480"/>
        <c:scaling>
          <c:orientation val="minMax"/>
        </c:scaling>
        <c:axPos val="b"/>
        <c:numFmt formatCode="General" sourceLinked="1"/>
        <c:majorTickMark val="none"/>
        <c:tickLblPos val="nextTo"/>
        <c:crossAx val="100822016"/>
        <c:crosses val="autoZero"/>
        <c:auto val="1"/>
        <c:lblAlgn val="ctr"/>
        <c:lblOffset val="100"/>
      </c:catAx>
      <c:valAx>
        <c:axId val="100822016"/>
        <c:scaling>
          <c:orientation val="minMax"/>
          <c:max val="1"/>
        </c:scaling>
        <c:axPos val="l"/>
        <c:majorGridlines/>
        <c:numFmt formatCode="0.000" sourceLinked="0"/>
        <c:majorTickMark val="none"/>
        <c:tickLblPos val="nextTo"/>
        <c:spPr>
          <a:ln w="9525">
            <a:noFill/>
          </a:ln>
        </c:spPr>
        <c:crossAx val="100820480"/>
        <c:crosses val="autoZero"/>
        <c:crossBetween val="between"/>
      </c:valAx>
    </c:plotArea>
    <c:legend>
      <c:legendPos val="b"/>
      <c:layout/>
    </c:legend>
    <c:plotVisOnly val="1"/>
  </c:chart>
  <c:txPr>
    <a:bodyPr/>
    <a:lstStyle/>
    <a:p>
      <a:pPr>
        <a:defRPr sz="1400" b="0"/>
      </a:pPr>
      <a:endParaRPr lang="en-US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4</xdr:row>
      <xdr:rowOff>0</xdr:rowOff>
    </xdr:from>
    <xdr:to>
      <xdr:col>13</xdr:col>
      <xdr:colOff>0</xdr:colOff>
      <xdr:row>25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26</xdr:row>
      <xdr:rowOff>0</xdr:rowOff>
    </xdr:from>
    <xdr:to>
      <xdr:col>13</xdr:col>
      <xdr:colOff>0</xdr:colOff>
      <xdr:row>47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55"/>
  <sheetViews>
    <sheetView tabSelected="1" workbookViewId="0">
      <selection activeCell="A9" sqref="A9"/>
    </sheetView>
  </sheetViews>
  <sheetFormatPr defaultColWidth="9.109375" defaultRowHeight="14.4"/>
  <cols>
    <col min="1" max="16384" width="9.109375" style="1"/>
  </cols>
  <sheetData>
    <row r="1" spans="1:17" s="2" customFormat="1">
      <c r="A1" s="3" t="s">
        <v>2</v>
      </c>
    </row>
    <row r="2" spans="1:17">
      <c r="A2" s="4"/>
    </row>
    <row r="3" spans="1:17">
      <c r="A3" s="5" t="s">
        <v>3</v>
      </c>
      <c r="O3" s="5" t="s">
        <v>6</v>
      </c>
    </row>
    <row r="5" spans="1:17">
      <c r="A5" s="6" t="s">
        <v>1</v>
      </c>
      <c r="B5" s="6">
        <v>0</v>
      </c>
      <c r="C5" s="6">
        <v>1</v>
      </c>
      <c r="D5" s="6" t="s">
        <v>0</v>
      </c>
      <c r="O5" s="8"/>
      <c r="P5" s="11" t="s">
        <v>3</v>
      </c>
      <c r="Q5" s="11" t="s">
        <v>4</v>
      </c>
    </row>
    <row r="6" spans="1:17">
      <c r="A6" s="6"/>
      <c r="B6" s="6"/>
      <c r="C6" s="6"/>
      <c r="D6" s="6"/>
      <c r="O6" s="9">
        <v>0</v>
      </c>
      <c r="P6" s="10">
        <f t="shared" ref="P6:P17" si="0">-LN(1-C7/SUM($C$7:$C$25)*$C$27/D7)</f>
        <v>6.4816750588228512E-4</v>
      </c>
      <c r="Q6" s="10">
        <f t="shared" ref="Q6:Q17" si="1">-LN(1-C33/SUM($C$33:$C$51)*$C$53/D33)</f>
        <v>1.24854126667479E-3</v>
      </c>
    </row>
    <row r="7" spans="1:17">
      <c r="A7" s="6">
        <v>0</v>
      </c>
      <c r="B7" s="7">
        <v>305562.7</v>
      </c>
      <c r="C7" s="6">
        <v>198.11999700000001</v>
      </c>
      <c r="D7" s="7">
        <v>305760.8</v>
      </c>
      <c r="O7" s="9">
        <v>5</v>
      </c>
      <c r="P7" s="10">
        <f t="shared" si="0"/>
        <v>5.8577419023394162E-4</v>
      </c>
      <c r="Q7" s="10">
        <f t="shared" si="1"/>
        <v>1.0280437389497347E-3</v>
      </c>
    </row>
    <row r="8" spans="1:17">
      <c r="A8" s="6">
        <v>5</v>
      </c>
      <c r="B8" s="7">
        <v>249613.5</v>
      </c>
      <c r="C8" s="6">
        <v>146.26</v>
      </c>
      <c r="D8" s="7">
        <v>249759.8</v>
      </c>
      <c r="O8" s="9">
        <v>10</v>
      </c>
      <c r="P8" s="10">
        <f t="shared" si="0"/>
        <v>6.4227147291487331E-4</v>
      </c>
      <c r="Q8" s="10">
        <f t="shared" si="1"/>
        <v>2.1628901606351378E-3</v>
      </c>
    </row>
    <row r="9" spans="1:17">
      <c r="A9" s="6">
        <v>10</v>
      </c>
      <c r="B9" s="7">
        <v>201376.7</v>
      </c>
      <c r="C9" s="6">
        <v>129.38</v>
      </c>
      <c r="D9" s="7">
        <v>201506</v>
      </c>
      <c r="O9" s="9">
        <v>15</v>
      </c>
      <c r="P9" s="10">
        <f t="shared" si="0"/>
        <v>1.6431862420636129E-3</v>
      </c>
      <c r="Q9" s="10">
        <f t="shared" si="1"/>
        <v>9.2091039796411995E-3</v>
      </c>
    </row>
    <row r="10" spans="1:17">
      <c r="A10" s="6">
        <v>15</v>
      </c>
      <c r="B10" s="7">
        <v>188174.5</v>
      </c>
      <c r="C10" s="6">
        <v>309.45999</v>
      </c>
      <c r="D10" s="7">
        <v>188484</v>
      </c>
      <c r="O10" s="9">
        <v>20</v>
      </c>
      <c r="P10" s="10">
        <f t="shared" si="0"/>
        <v>2.1647249058460174E-3</v>
      </c>
      <c r="Q10" s="10">
        <f t="shared" si="1"/>
        <v>1.7890439596176304E-2</v>
      </c>
    </row>
    <row r="11" spans="1:17">
      <c r="A11" s="6">
        <v>20</v>
      </c>
      <c r="B11" s="7">
        <v>148578.5</v>
      </c>
      <c r="C11" s="6">
        <v>321.97998999999999</v>
      </c>
      <c r="D11" s="7">
        <v>148900.5</v>
      </c>
      <c r="O11" s="9">
        <v>25</v>
      </c>
      <c r="P11" s="10">
        <f t="shared" si="0"/>
        <v>1.9568253194427996E-3</v>
      </c>
      <c r="Q11" s="10">
        <f t="shared" si="1"/>
        <v>1.9171009744396131E-2</v>
      </c>
    </row>
    <row r="12" spans="1:17">
      <c r="A12" s="6">
        <v>25</v>
      </c>
      <c r="B12" s="7">
        <v>140998.70000000001</v>
      </c>
      <c r="C12" s="6">
        <v>276.17998999999998</v>
      </c>
      <c r="D12" s="7">
        <v>141274.9</v>
      </c>
      <c r="O12" s="9">
        <v>30</v>
      </c>
      <c r="P12" s="10">
        <f t="shared" si="0"/>
        <v>1.8626211963510529E-3</v>
      </c>
      <c r="Q12" s="10">
        <f t="shared" si="1"/>
        <v>2.1025423262188724E-2</v>
      </c>
    </row>
    <row r="13" spans="1:17">
      <c r="A13" s="6">
        <v>30</v>
      </c>
      <c r="B13" s="7">
        <v>98951.01</v>
      </c>
      <c r="C13" s="6">
        <v>184.48</v>
      </c>
      <c r="D13" s="7">
        <v>99135.49</v>
      </c>
      <c r="O13" s="9">
        <v>35</v>
      </c>
      <c r="P13" s="10">
        <f t="shared" si="0"/>
        <v>1.2524949250733994E-3</v>
      </c>
      <c r="Q13" s="10">
        <f t="shared" si="1"/>
        <v>1.7078528924717184E-2</v>
      </c>
    </row>
    <row r="14" spans="1:17">
      <c r="A14" s="6">
        <v>35</v>
      </c>
      <c r="B14" s="7">
        <v>96387.111000000004</v>
      </c>
      <c r="C14" s="6">
        <v>120.8</v>
      </c>
      <c r="D14" s="7">
        <v>96507.910999999993</v>
      </c>
      <c r="O14" s="9">
        <v>40</v>
      </c>
      <c r="P14" s="10">
        <f t="shared" si="0"/>
        <v>1.294590137881363E-3</v>
      </c>
      <c r="Q14" s="10">
        <f t="shared" si="1"/>
        <v>1.755263473050013E-2</v>
      </c>
    </row>
    <row r="15" spans="1:17">
      <c r="A15" s="6">
        <v>40</v>
      </c>
      <c r="B15" s="7">
        <v>72902.52</v>
      </c>
      <c r="C15" s="6">
        <v>94.439999</v>
      </c>
      <c r="D15" s="7">
        <v>72996.960000000006</v>
      </c>
      <c r="O15" s="9">
        <v>45</v>
      </c>
      <c r="P15" s="10">
        <f t="shared" si="0"/>
        <v>1.0404085187187464E-3</v>
      </c>
      <c r="Q15" s="10">
        <f t="shared" si="1"/>
        <v>1.2511768391241556E-2</v>
      </c>
    </row>
    <row r="16" spans="1:17">
      <c r="A16" s="6">
        <v>45</v>
      </c>
      <c r="B16" s="7">
        <v>62173.98</v>
      </c>
      <c r="C16" s="6">
        <v>64.719999000000001</v>
      </c>
      <c r="D16" s="7">
        <v>62238.7</v>
      </c>
      <c r="O16" s="9">
        <v>50</v>
      </c>
      <c r="P16" s="10">
        <f t="shared" si="0"/>
        <v>1.0958710248116796E-3</v>
      </c>
      <c r="Q16" s="10">
        <f t="shared" si="1"/>
        <v>1.271996491723198E-2</v>
      </c>
    </row>
    <row r="17" spans="1:17">
      <c r="A17" s="6">
        <v>50</v>
      </c>
      <c r="B17" s="7">
        <v>45509.61</v>
      </c>
      <c r="C17" s="6">
        <v>49.899999000000001</v>
      </c>
      <c r="D17" s="7">
        <v>45559.51</v>
      </c>
      <c r="O17" s="9">
        <v>55</v>
      </c>
      <c r="P17" s="10">
        <f t="shared" si="0"/>
        <v>4.4014978212845394E-4</v>
      </c>
      <c r="Q17" s="10">
        <f t="shared" si="1"/>
        <v>7.1951541478637512E-3</v>
      </c>
    </row>
    <row r="18" spans="1:17">
      <c r="A18" s="6">
        <v>55</v>
      </c>
      <c r="B18" s="7">
        <v>41431.32</v>
      </c>
      <c r="C18" s="6">
        <v>18.239999999999998</v>
      </c>
      <c r="D18" s="7">
        <v>41449.56</v>
      </c>
      <c r="O18" s="9" t="s">
        <v>5</v>
      </c>
      <c r="P18" s="10">
        <f>-LN(1-C19/SUM($C$7:$C$25)*$C$27/SUM(D19:D25))</f>
        <v>2.0246163996793983E-4</v>
      </c>
      <c r="Q18" s="10">
        <f>-LN(1-C45/SUM($C$33:$C$51)*$C$53/SUM(D45:D51))</f>
        <v>2.2799420664620976E-3</v>
      </c>
    </row>
    <row r="19" spans="1:17">
      <c r="A19" s="6">
        <v>60</v>
      </c>
      <c r="B19" s="7">
        <v>24798.27</v>
      </c>
      <c r="C19" s="6">
        <v>17.12</v>
      </c>
      <c r="D19" s="7">
        <v>24815.39</v>
      </c>
    </row>
    <row r="20" spans="1:17">
      <c r="A20" s="6">
        <v>65</v>
      </c>
      <c r="B20" s="7">
        <v>23823.91</v>
      </c>
      <c r="C20" s="6">
        <v>6.2399997999999997</v>
      </c>
      <c r="D20" s="7">
        <v>23830.15</v>
      </c>
    </row>
    <row r="21" spans="1:17">
      <c r="A21" s="6">
        <v>70</v>
      </c>
      <c r="B21" s="7">
        <v>12555.2</v>
      </c>
      <c r="C21" s="6">
        <v>7.2999996999999999</v>
      </c>
      <c r="D21" s="7">
        <v>12562.5</v>
      </c>
      <c r="O21" s="8"/>
      <c r="P21" s="11" t="s">
        <v>3</v>
      </c>
      <c r="Q21" s="11" t="s">
        <v>4</v>
      </c>
    </row>
    <row r="22" spans="1:17">
      <c r="A22" s="6">
        <v>75</v>
      </c>
      <c r="B22" s="7">
        <v>13244.57</v>
      </c>
      <c r="C22" s="6">
        <v>1</v>
      </c>
      <c r="D22" s="7">
        <v>13245.57</v>
      </c>
      <c r="O22" s="9">
        <v>0</v>
      </c>
      <c r="P22" s="10">
        <v>1</v>
      </c>
      <c r="Q22" s="10">
        <v>1</v>
      </c>
    </row>
    <row r="23" spans="1:17">
      <c r="A23" s="6">
        <v>80</v>
      </c>
      <c r="B23" s="13">
        <v>4644.54</v>
      </c>
      <c r="C23" s="6">
        <v>2.0599999000000002</v>
      </c>
      <c r="D23" s="13">
        <v>4646.6000000000004</v>
      </c>
      <c r="O23" s="9">
        <v>5</v>
      </c>
      <c r="P23" s="10">
        <f>P22*EXP(-5*P6)</f>
        <v>0.99676440831602686</v>
      </c>
      <c r="Q23" s="10">
        <f>Q22*EXP(-5*Q6)</f>
        <v>0.99377673887319562</v>
      </c>
    </row>
    <row r="24" spans="1:17">
      <c r="A24" s="6">
        <v>85</v>
      </c>
      <c r="B24" s="13">
        <v>3040.52</v>
      </c>
      <c r="C24" s="6">
        <v>0</v>
      </c>
      <c r="D24" s="13">
        <v>3040.52</v>
      </c>
      <c r="O24" s="9">
        <v>10</v>
      </c>
      <c r="P24" s="10">
        <f t="shared" ref="P24:Q24" si="2">P23*EXP(-5*P7)</f>
        <v>0.99384928508911563</v>
      </c>
      <c r="Q24" s="10">
        <f t="shared" si="2"/>
        <v>0.98868161534478305</v>
      </c>
    </row>
    <row r="25" spans="1:17">
      <c r="A25" s="6">
        <v>90</v>
      </c>
      <c r="B25" s="13">
        <v>2427.06</v>
      </c>
      <c r="C25" s="6">
        <v>0</v>
      </c>
      <c r="D25" s="13">
        <v>2427.06</v>
      </c>
      <c r="O25" s="9">
        <v>15</v>
      </c>
      <c r="P25" s="10">
        <f t="shared" ref="P25:Q25" si="3">P24*EXP(-5*P8)</f>
        <v>0.990662799079295</v>
      </c>
      <c r="Q25" s="10">
        <f t="shared" si="3"/>
        <v>0.97804717312511325</v>
      </c>
    </row>
    <row r="26" spans="1:17">
      <c r="A26" s="6"/>
      <c r="B26" s="6"/>
      <c r="C26" s="6"/>
      <c r="D26" s="6"/>
      <c r="O26" s="9">
        <v>20</v>
      </c>
      <c r="P26" s="10">
        <f t="shared" ref="P26:Q26" si="4">P25*EXP(-5*P9)</f>
        <v>0.98255692591411647</v>
      </c>
      <c r="Q26" s="10">
        <f t="shared" si="4"/>
        <v>0.93403357325561209</v>
      </c>
    </row>
    <row r="27" spans="1:17">
      <c r="A27" s="6" t="s">
        <v>0</v>
      </c>
      <c r="B27" s="7">
        <v>1736194.3</v>
      </c>
      <c r="C27" s="13">
        <v>1947.68</v>
      </c>
      <c r="D27" s="7">
        <v>1738141.9</v>
      </c>
      <c r="O27" s="9">
        <v>25</v>
      </c>
      <c r="P27" s="10">
        <f t="shared" ref="P27:Q27" si="5">P26*EXP(-5*P10)</f>
        <v>0.97197944527209534</v>
      </c>
      <c r="Q27" s="10">
        <f t="shared" si="5"/>
        <v>0.85411016583171118</v>
      </c>
    </row>
    <row r="28" spans="1:17">
      <c r="O28" s="9">
        <v>30</v>
      </c>
      <c r="P28" s="10">
        <f t="shared" ref="P28:Q28" si="6">P27*EXP(-5*P11)</f>
        <v>0.96251584734480466</v>
      </c>
      <c r="Q28" s="10">
        <f t="shared" si="6"/>
        <v>0.77604083137463409</v>
      </c>
    </row>
    <row r="29" spans="1:17">
      <c r="A29" s="5" t="s">
        <v>4</v>
      </c>
      <c r="O29" s="9">
        <v>35</v>
      </c>
      <c r="P29" s="10">
        <f t="shared" ref="P29:Q29" si="7">P28*EXP(-5*P12)</f>
        <v>0.95359344736714968</v>
      </c>
      <c r="Q29" s="10">
        <f t="shared" si="7"/>
        <v>0.69859978194328831</v>
      </c>
    </row>
    <row r="30" spans="1:17">
      <c r="O30" s="9">
        <v>40</v>
      </c>
      <c r="P30" s="10">
        <f t="shared" ref="P30:Q30" si="8">P29*EXP(-5*P13)</f>
        <v>0.94764025292098697</v>
      </c>
      <c r="Q30" s="10">
        <f t="shared" si="8"/>
        <v>0.64142058180187433</v>
      </c>
    </row>
    <row r="31" spans="1:17">
      <c r="A31" s="6" t="s">
        <v>1</v>
      </c>
      <c r="B31" s="6">
        <v>0</v>
      </c>
      <c r="C31" s="6">
        <v>1</v>
      </c>
      <c r="D31" s="6" t="s">
        <v>0</v>
      </c>
      <c r="O31" s="9">
        <v>45</v>
      </c>
      <c r="P31" s="10">
        <f t="shared" ref="P31:Q31" si="9">P30*EXP(-5*P14)</f>
        <v>0.94152603415914282</v>
      </c>
      <c r="Q31" s="10">
        <f t="shared" si="9"/>
        <v>0.58752699973774491</v>
      </c>
    </row>
    <row r="32" spans="1:17">
      <c r="A32" s="6"/>
      <c r="B32" s="6"/>
      <c r="C32" s="6"/>
      <c r="D32" s="6"/>
      <c r="O32" s="9">
        <v>50</v>
      </c>
      <c r="P32" s="10">
        <f t="shared" ref="P32:Q32" si="10">P31*EXP(-5*P15)</f>
        <v>0.93664089299916065</v>
      </c>
      <c r="Q32" s="10">
        <f t="shared" si="10"/>
        <v>0.55189806259215901</v>
      </c>
    </row>
    <row r="33" spans="1:17">
      <c r="A33" s="6">
        <v>0</v>
      </c>
      <c r="B33" s="7">
        <v>322063</v>
      </c>
      <c r="C33" s="6">
        <v>402.36</v>
      </c>
      <c r="D33" s="7">
        <v>322465.3</v>
      </c>
      <c r="O33" s="9">
        <v>55</v>
      </c>
      <c r="P33" s="10">
        <f t="shared" ref="P33:Q33" si="11">P32*EXP(-5*P16)</f>
        <v>0.93152273981746214</v>
      </c>
      <c r="Q33" s="10">
        <f t="shared" si="11"/>
        <v>0.5178903474648463</v>
      </c>
    </row>
    <row r="34" spans="1:17">
      <c r="A34" s="6">
        <v>5</v>
      </c>
      <c r="B34" s="7">
        <v>253788.6</v>
      </c>
      <c r="C34" s="6">
        <v>261.04000000000002</v>
      </c>
      <c r="D34" s="7">
        <v>254049.7</v>
      </c>
      <c r="O34" s="9">
        <v>60</v>
      </c>
      <c r="P34" s="10">
        <f t="shared" ref="P34:Q34" si="12">P33*EXP(-5*P17)</f>
        <v>0.92947494632872085</v>
      </c>
      <c r="Q34" s="10">
        <f t="shared" si="12"/>
        <v>0.4995900013202989</v>
      </c>
    </row>
    <row r="35" spans="1:17">
      <c r="A35" s="6">
        <v>10</v>
      </c>
      <c r="B35" s="7">
        <v>195323.2</v>
      </c>
      <c r="C35" s="6">
        <v>422.92</v>
      </c>
      <c r="D35" s="7">
        <v>195746.2</v>
      </c>
    </row>
    <row r="36" spans="1:17">
      <c r="A36" s="6">
        <v>15</v>
      </c>
      <c r="B36" s="7">
        <v>175878.1</v>
      </c>
      <c r="C36" s="13">
        <v>1627.16</v>
      </c>
      <c r="D36" s="7">
        <v>177505.2</v>
      </c>
    </row>
    <row r="37" spans="1:17">
      <c r="A37" s="6">
        <v>20</v>
      </c>
      <c r="B37" s="7">
        <v>135223.6</v>
      </c>
      <c r="C37" s="13">
        <v>2440.98</v>
      </c>
      <c r="D37" s="7">
        <v>137664.6</v>
      </c>
    </row>
    <row r="38" spans="1:17">
      <c r="A38" s="6">
        <v>25</v>
      </c>
      <c r="B38" s="7">
        <v>124195.4</v>
      </c>
      <c r="C38" s="13">
        <v>2403.92</v>
      </c>
      <c r="D38" s="7">
        <v>126599.3</v>
      </c>
    </row>
    <row r="39" spans="1:17">
      <c r="A39" s="6">
        <v>30</v>
      </c>
      <c r="B39" s="7">
        <v>88364.02</v>
      </c>
      <c r="C39" s="13">
        <v>1877.56</v>
      </c>
      <c r="D39" s="7">
        <v>90241.58</v>
      </c>
    </row>
    <row r="40" spans="1:17">
      <c r="A40" s="6">
        <v>35</v>
      </c>
      <c r="B40" s="7">
        <v>85958.94</v>
      </c>
      <c r="C40" s="13">
        <v>1480.66</v>
      </c>
      <c r="D40" s="7">
        <v>87439.6</v>
      </c>
    </row>
    <row r="41" spans="1:17">
      <c r="A41" s="6">
        <v>40</v>
      </c>
      <c r="B41" s="7">
        <v>66451.740000000005</v>
      </c>
      <c r="C41" s="13">
        <v>1176.7</v>
      </c>
      <c r="D41" s="7">
        <v>67628.44</v>
      </c>
    </row>
    <row r="42" spans="1:17">
      <c r="A42" s="6">
        <v>45</v>
      </c>
      <c r="B42" s="7">
        <v>59211.93</v>
      </c>
      <c r="C42" s="6">
        <v>745.49999000000003</v>
      </c>
      <c r="D42" s="7">
        <v>59957.43</v>
      </c>
    </row>
    <row r="43" spans="1:17">
      <c r="A43" s="6">
        <v>50</v>
      </c>
      <c r="B43" s="7">
        <v>44750.464999999997</v>
      </c>
      <c r="C43" s="6">
        <v>572.86</v>
      </c>
      <c r="D43" s="7">
        <v>45323.324999999997</v>
      </c>
    </row>
    <row r="44" spans="1:17">
      <c r="A44" s="6">
        <v>55</v>
      </c>
      <c r="B44" s="7">
        <v>43328.57</v>
      </c>
      <c r="C44" s="6">
        <v>312.88</v>
      </c>
      <c r="D44" s="7">
        <v>43641.45</v>
      </c>
    </row>
    <row r="45" spans="1:17">
      <c r="A45" s="6">
        <v>60</v>
      </c>
      <c r="B45" s="7">
        <v>25715.83</v>
      </c>
      <c r="C45" s="6">
        <v>198.56</v>
      </c>
      <c r="D45" s="7">
        <v>25914.39</v>
      </c>
    </row>
    <row r="46" spans="1:17">
      <c r="A46" s="6">
        <v>65</v>
      </c>
      <c r="B46" s="7">
        <v>24894.57</v>
      </c>
      <c r="C46" s="6">
        <v>72.659998999999999</v>
      </c>
      <c r="D46" s="7">
        <v>24967.23</v>
      </c>
    </row>
    <row r="47" spans="1:17">
      <c r="A47" s="6">
        <v>70</v>
      </c>
      <c r="B47" s="7">
        <v>13633.7</v>
      </c>
      <c r="C47" s="6">
        <v>49.24</v>
      </c>
      <c r="D47" s="7">
        <v>13682.94</v>
      </c>
    </row>
    <row r="48" spans="1:17">
      <c r="A48" s="6">
        <v>75</v>
      </c>
      <c r="B48" s="7">
        <v>12693.27</v>
      </c>
      <c r="C48" s="6">
        <v>11.12</v>
      </c>
      <c r="D48" s="7">
        <v>12704.39</v>
      </c>
    </row>
    <row r="49" spans="1:4">
      <c r="A49" s="6">
        <v>80</v>
      </c>
      <c r="B49" s="13">
        <v>4822.16</v>
      </c>
      <c r="C49" s="6">
        <v>14.18</v>
      </c>
      <c r="D49" s="13">
        <v>4836.34</v>
      </c>
    </row>
    <row r="50" spans="1:4">
      <c r="A50" s="6">
        <v>85</v>
      </c>
      <c r="B50" s="13">
        <v>2743.4</v>
      </c>
      <c r="C50" s="6">
        <v>6.0599999000000002</v>
      </c>
      <c r="D50" s="13">
        <v>2749.46</v>
      </c>
    </row>
    <row r="51" spans="1:4">
      <c r="A51" s="6">
        <v>90</v>
      </c>
      <c r="B51" s="13">
        <v>2329.44</v>
      </c>
      <c r="C51" s="6">
        <v>5.0599999000000002</v>
      </c>
      <c r="D51" s="13">
        <v>2334.5</v>
      </c>
    </row>
    <row r="52" spans="1:4">
      <c r="A52" s="6"/>
      <c r="B52" s="6"/>
      <c r="C52" s="6"/>
      <c r="D52" s="6"/>
    </row>
    <row r="53" spans="1:4">
      <c r="A53" s="6" t="s">
        <v>0</v>
      </c>
      <c r="B53" s="7">
        <v>1681370</v>
      </c>
      <c r="C53" s="7">
        <v>14081.42</v>
      </c>
      <c r="D53" s="7">
        <v>1695451.4</v>
      </c>
    </row>
    <row r="55" spans="1:4">
      <c r="B55" s="12"/>
      <c r="C55" s="14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D44"/>
  <sheetViews>
    <sheetView topLeftCell="A22" workbookViewId="0">
      <selection activeCell="A24" sqref="A24:D44"/>
    </sheetView>
  </sheetViews>
  <sheetFormatPr defaultRowHeight="14.4"/>
  <sheetData>
    <row r="2" spans="1:4">
      <c r="A2">
        <v>0</v>
      </c>
      <c r="B2" s="15">
        <v>305562.7</v>
      </c>
      <c r="C2">
        <v>198.11999700000001</v>
      </c>
      <c r="D2" s="15">
        <v>305760.8</v>
      </c>
    </row>
    <row r="3" spans="1:4">
      <c r="A3">
        <v>5</v>
      </c>
      <c r="B3" s="15">
        <v>249613.5</v>
      </c>
      <c r="C3">
        <v>146.26</v>
      </c>
      <c r="D3" s="15">
        <v>249759.8</v>
      </c>
    </row>
    <row r="4" spans="1:4">
      <c r="A4">
        <v>10</v>
      </c>
      <c r="B4" s="15">
        <v>201376.7</v>
      </c>
      <c r="C4">
        <v>129.38</v>
      </c>
      <c r="D4" s="16">
        <v>201506</v>
      </c>
    </row>
    <row r="5" spans="1:4">
      <c r="A5">
        <v>15</v>
      </c>
      <c r="B5" s="15">
        <v>188174.5</v>
      </c>
      <c r="C5">
        <v>309.45999</v>
      </c>
      <c r="D5" s="16">
        <v>188484</v>
      </c>
    </row>
    <row r="6" spans="1:4">
      <c r="A6">
        <v>20</v>
      </c>
      <c r="B6" s="15">
        <v>148578.5</v>
      </c>
      <c r="C6">
        <v>321.97998999999999</v>
      </c>
      <c r="D6" s="15">
        <v>148900.5</v>
      </c>
    </row>
    <row r="7" spans="1:4">
      <c r="A7">
        <v>25</v>
      </c>
      <c r="B7" s="15">
        <v>140998.70000000001</v>
      </c>
      <c r="C7">
        <v>276.17998999999998</v>
      </c>
      <c r="D7" s="15">
        <v>141274.9</v>
      </c>
    </row>
    <row r="8" spans="1:4">
      <c r="A8">
        <v>30</v>
      </c>
      <c r="B8" s="15">
        <v>98951.01</v>
      </c>
      <c r="C8">
        <v>184.48</v>
      </c>
      <c r="D8" s="15">
        <v>99135.49</v>
      </c>
    </row>
    <row r="9" spans="1:4">
      <c r="A9">
        <v>35</v>
      </c>
      <c r="B9" s="15">
        <v>96387.111000000004</v>
      </c>
      <c r="C9">
        <v>120.8</v>
      </c>
      <c r="D9" s="15">
        <v>96507.910999999993</v>
      </c>
    </row>
    <row r="10" spans="1:4">
      <c r="A10">
        <v>40</v>
      </c>
      <c r="B10" s="15">
        <v>72902.52</v>
      </c>
      <c r="C10">
        <v>94.439999</v>
      </c>
      <c r="D10" s="15">
        <v>72996.960000000006</v>
      </c>
    </row>
    <row r="11" spans="1:4">
      <c r="A11">
        <v>45</v>
      </c>
      <c r="B11" s="15">
        <v>62173.98</v>
      </c>
      <c r="C11">
        <v>64.719999000000001</v>
      </c>
      <c r="D11" s="15">
        <v>62238.7</v>
      </c>
    </row>
    <row r="12" spans="1:4">
      <c r="A12">
        <v>50</v>
      </c>
      <c r="B12" s="15">
        <v>45509.61</v>
      </c>
      <c r="C12">
        <v>49.899999000000001</v>
      </c>
      <c r="D12" s="15">
        <v>45559.51</v>
      </c>
    </row>
    <row r="13" spans="1:4">
      <c r="A13">
        <v>55</v>
      </c>
      <c r="B13" s="15">
        <v>41431.32</v>
      </c>
      <c r="C13">
        <v>18.239999999999998</v>
      </c>
      <c r="D13" s="15">
        <v>41449.56</v>
      </c>
    </row>
    <row r="14" spans="1:4">
      <c r="A14">
        <v>60</v>
      </c>
      <c r="B14" s="15">
        <v>24798.27</v>
      </c>
      <c r="C14">
        <v>17.12</v>
      </c>
      <c r="D14" s="15">
        <v>24815.39</v>
      </c>
    </row>
    <row r="15" spans="1:4">
      <c r="A15">
        <v>65</v>
      </c>
      <c r="B15" s="15">
        <v>23823.91</v>
      </c>
      <c r="C15">
        <v>6.2399997999999997</v>
      </c>
      <c r="D15" s="15">
        <v>23830.15</v>
      </c>
    </row>
    <row r="16" spans="1:4">
      <c r="A16">
        <v>70</v>
      </c>
      <c r="B16" s="15">
        <v>12555.2</v>
      </c>
      <c r="C16">
        <v>7.2999996999999999</v>
      </c>
      <c r="D16" s="15">
        <v>12562.5</v>
      </c>
    </row>
    <row r="17" spans="1:4">
      <c r="A17">
        <v>75</v>
      </c>
      <c r="B17" s="15">
        <v>13244.57</v>
      </c>
      <c r="C17">
        <v>1</v>
      </c>
      <c r="D17" s="15">
        <v>13245.57</v>
      </c>
    </row>
    <row r="18" spans="1:4">
      <c r="A18">
        <v>80</v>
      </c>
      <c r="B18" s="15">
        <v>4644.54</v>
      </c>
      <c r="C18">
        <v>2.0599999000000002</v>
      </c>
      <c r="D18" s="15">
        <v>4646.6000000000004</v>
      </c>
    </row>
    <row r="19" spans="1:4">
      <c r="A19">
        <v>85</v>
      </c>
      <c r="B19" s="15">
        <v>3040.52</v>
      </c>
      <c r="C19">
        <v>0</v>
      </c>
      <c r="D19" s="15">
        <v>3040.52</v>
      </c>
    </row>
    <row r="20" spans="1:4">
      <c r="A20">
        <v>90</v>
      </c>
      <c r="B20" s="15">
        <v>2427.06</v>
      </c>
      <c r="C20">
        <v>0</v>
      </c>
      <c r="D20" s="15">
        <v>2427.06</v>
      </c>
    </row>
    <row r="22" spans="1:4">
      <c r="A22" t="s">
        <v>0</v>
      </c>
      <c r="B22">
        <v>1736194.3</v>
      </c>
      <c r="C22" s="15">
        <v>1947.68</v>
      </c>
      <c r="D22">
        <v>1738141.9</v>
      </c>
    </row>
    <row r="24" spans="1:4">
      <c r="A24">
        <v>0</v>
      </c>
      <c r="B24" s="16">
        <v>322063</v>
      </c>
      <c r="C24">
        <v>402.36</v>
      </c>
      <c r="D24" s="15">
        <v>322465.3</v>
      </c>
    </row>
    <row r="25" spans="1:4">
      <c r="A25">
        <v>5</v>
      </c>
      <c r="B25" s="15">
        <v>253788.6</v>
      </c>
      <c r="C25">
        <v>261.04000000000002</v>
      </c>
      <c r="D25" s="15">
        <v>254049.7</v>
      </c>
    </row>
    <row r="26" spans="1:4">
      <c r="A26">
        <v>10</v>
      </c>
      <c r="B26" s="15">
        <v>195323.2</v>
      </c>
      <c r="C26">
        <v>422.92</v>
      </c>
      <c r="D26" s="15">
        <v>195746.2</v>
      </c>
    </row>
    <row r="27" spans="1:4">
      <c r="A27">
        <v>15</v>
      </c>
      <c r="B27" s="15">
        <v>175878.1</v>
      </c>
      <c r="C27" s="15">
        <v>1627.16</v>
      </c>
      <c r="D27" s="15">
        <v>177505.2</v>
      </c>
    </row>
    <row r="28" spans="1:4">
      <c r="A28">
        <v>20</v>
      </c>
      <c r="B28" s="15">
        <v>135223.6</v>
      </c>
      <c r="C28" s="15">
        <v>2440.98</v>
      </c>
      <c r="D28" s="15">
        <v>137664.6</v>
      </c>
    </row>
    <row r="29" spans="1:4">
      <c r="A29">
        <v>25</v>
      </c>
      <c r="B29" s="15">
        <v>124195.4</v>
      </c>
      <c r="C29" s="15">
        <v>2403.92</v>
      </c>
      <c r="D29" s="15">
        <v>126599.3</v>
      </c>
    </row>
    <row r="30" spans="1:4">
      <c r="A30">
        <v>30</v>
      </c>
      <c r="B30" s="15">
        <v>88364.02</v>
      </c>
      <c r="C30" s="15">
        <v>1877.56</v>
      </c>
      <c r="D30" s="15">
        <v>90241.58</v>
      </c>
    </row>
    <row r="31" spans="1:4">
      <c r="A31">
        <v>35</v>
      </c>
      <c r="B31" s="15">
        <v>85958.94</v>
      </c>
      <c r="C31" s="15">
        <v>1480.66</v>
      </c>
      <c r="D31" s="15">
        <v>87439.6</v>
      </c>
    </row>
    <row r="32" spans="1:4">
      <c r="A32">
        <v>40</v>
      </c>
      <c r="B32" s="15">
        <v>66451.740000000005</v>
      </c>
      <c r="C32" s="15">
        <v>1176.7</v>
      </c>
      <c r="D32" s="15">
        <v>67628.44</v>
      </c>
    </row>
    <row r="33" spans="1:4">
      <c r="A33">
        <v>45</v>
      </c>
      <c r="B33" s="15">
        <v>59211.93</v>
      </c>
      <c r="C33">
        <v>745.49999000000003</v>
      </c>
      <c r="D33" s="15">
        <v>59957.43</v>
      </c>
    </row>
    <row r="34" spans="1:4">
      <c r="A34">
        <v>50</v>
      </c>
      <c r="B34" s="15">
        <v>44750.464999999997</v>
      </c>
      <c r="C34">
        <v>572.86</v>
      </c>
      <c r="D34" s="15">
        <v>45323.324999999997</v>
      </c>
    </row>
    <row r="35" spans="1:4">
      <c r="A35">
        <v>55</v>
      </c>
      <c r="B35" s="15">
        <v>43328.57</v>
      </c>
      <c r="C35">
        <v>312.88</v>
      </c>
      <c r="D35" s="15">
        <v>43641.45</v>
      </c>
    </row>
    <row r="36" spans="1:4">
      <c r="A36">
        <v>60</v>
      </c>
      <c r="B36" s="15">
        <v>25715.83</v>
      </c>
      <c r="C36">
        <v>198.56</v>
      </c>
      <c r="D36" s="15">
        <v>25914.39</v>
      </c>
    </row>
    <row r="37" spans="1:4">
      <c r="A37">
        <v>65</v>
      </c>
      <c r="B37" s="15">
        <v>24894.57</v>
      </c>
      <c r="C37">
        <v>72.659998999999999</v>
      </c>
      <c r="D37" s="15">
        <v>24967.23</v>
      </c>
    </row>
    <row r="38" spans="1:4">
      <c r="A38">
        <v>70</v>
      </c>
      <c r="B38" s="15">
        <v>13633.7</v>
      </c>
      <c r="C38">
        <v>49.24</v>
      </c>
      <c r="D38" s="15">
        <v>13682.94</v>
      </c>
    </row>
    <row r="39" spans="1:4">
      <c r="A39">
        <v>75</v>
      </c>
      <c r="B39" s="15">
        <v>12693.27</v>
      </c>
      <c r="C39">
        <v>11.12</v>
      </c>
      <c r="D39" s="15">
        <v>12704.39</v>
      </c>
    </row>
    <row r="40" spans="1:4">
      <c r="A40">
        <v>80</v>
      </c>
      <c r="B40" s="15">
        <v>4822.16</v>
      </c>
      <c r="C40">
        <v>14.18</v>
      </c>
      <c r="D40" s="15">
        <v>4836.34</v>
      </c>
    </row>
    <row r="41" spans="1:4">
      <c r="A41">
        <v>85</v>
      </c>
      <c r="B41" s="15">
        <v>2743.4</v>
      </c>
      <c r="C41">
        <v>6.0599999000000002</v>
      </c>
      <c r="D41" s="15">
        <v>2749.46</v>
      </c>
    </row>
    <row r="42" spans="1:4">
      <c r="A42">
        <v>90</v>
      </c>
      <c r="B42" s="15">
        <v>2329.44</v>
      </c>
      <c r="C42">
        <v>5.0599999000000002</v>
      </c>
      <c r="D42" s="15">
        <v>2334.5</v>
      </c>
    </row>
    <row r="44" spans="1:4">
      <c r="A44" t="s">
        <v>0</v>
      </c>
      <c r="B44" s="16">
        <v>1681370</v>
      </c>
      <c r="C44" s="15">
        <v>14081.42</v>
      </c>
      <c r="D44">
        <v>1695451.4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martin@spielauer.ca</dc:creator>
  <cp:lastModifiedBy>Olivier</cp:lastModifiedBy>
  <dcterms:created xsi:type="dcterms:W3CDTF">2016-06-24T10:14:16Z</dcterms:created>
  <dcterms:modified xsi:type="dcterms:W3CDTF">2017-05-23T19:08:18Z</dcterms:modified>
</cp:coreProperties>
</file>